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irectory" sheetId="2" state="visible" r:id="rId2"/>
    <sheet xmlns:r="http://schemas.openxmlformats.org/officeDocument/2006/relationships" name="Households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10">
    <font>
      <name val="Calibri"/>
      <family val="2"/>
      <color theme="1"/>
      <sz val="11"/>
      <scheme val="minor"/>
    </font>
    <font>
      <name val="Arial"/>
      <b val="1"/>
      <color rgb="003D3A34"/>
      <sz val="18"/>
    </font>
    <font>
      <name val="Arial"/>
      <b val="1"/>
      <color rgb="00C85A3B"/>
      <sz val="11"/>
    </font>
    <font>
      <name val="Arial"/>
      <color rgb="003D3A34"/>
      <sz val="11"/>
    </font>
    <font>
      <name val="Arial"/>
      <i val="1"/>
      <color rgb="008A857C"/>
      <sz val="10"/>
    </font>
    <font>
      <name val="Arial"/>
      <b val="1"/>
      <color rgb="00FFFFFF"/>
      <sz val="10"/>
    </font>
    <font>
      <name val="Arial"/>
      <color rgb="003D3A34"/>
      <sz val="10"/>
    </font>
    <font>
      <name val="Arial"/>
      <b val="1"/>
      <color rgb="00C85A3B"/>
      <sz val="10"/>
    </font>
    <font>
      <name val="Arial"/>
      <b val="1"/>
      <color rgb="003D3A34"/>
      <sz val="16"/>
    </font>
    <font>
      <name val="Arial"/>
      <i val="1"/>
      <color rgb="008A857C"/>
      <sz val="9"/>
    </font>
  </fonts>
  <fills count="3">
    <fill>
      <patternFill/>
    </fill>
    <fill>
      <patternFill patternType="gray125"/>
    </fill>
    <fill>
      <patternFill patternType="solid">
        <fgColor rgb="00EE7A59"/>
        <bgColor rgb="00EE7A59"/>
      </patternFill>
    </fill>
  </fills>
  <borders count="2">
    <border>
      <left/>
      <right/>
      <top/>
      <bottom/>
      <diagonal/>
    </border>
    <border>
      <left style="thin">
        <color rgb="00E5DFD5"/>
      </left>
      <right style="thin">
        <color rgb="00E5DFD5"/>
      </right>
      <top style="thin">
        <color rgb="00E5DFD5"/>
      </top>
      <bottom style="thin">
        <color rgb="00E5DFD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pivotButton="0" quotePrefix="0" xfId="0"/>
    <xf numFmtId="0" fontId="6" fillId="0" borderId="1" pivotButton="0" quotePrefix="0" xfId="0"/>
    <xf numFmtId="0" fontId="6" fillId="0" borderId="1" applyAlignment="1" pivotButton="0" quotePrefix="0" xfId="0">
      <alignment horizontal="center"/>
    </xf>
    <xf numFmtId="165" fontId="6" fillId="0" borderId="1" pivotButton="0" quotePrefix="0" xfId="0"/>
    <xf numFmtId="0" fontId="7" fillId="0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4EDE3"/>
          <bgColor rgb="00F4EDE3"/>
        </patternFill>
      </fill>
    </dxf>
    <dxf>
      <fill>
        <patternFill patternType="solid">
          <fgColor rgb="00FDEAE3"/>
          <bgColor rgb="00FDEAE3"/>
        </patternFill>
      </fill>
    </dxf>
    <dxf>
      <fill>
        <patternFill patternType="solid">
          <fgColor rgb="00FDE2DC"/>
          <bgColor rgb="00FDE2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Church Membership Directory</t>
        </is>
      </c>
    </row>
    <row r="3">
      <c r="B3" s="2" t="inlineStr">
        <is>
          <t>A free template from MinistryPlanner.church</t>
        </is>
      </c>
    </row>
    <row r="5" ht="16" customHeight="1">
      <c r="B5" s="3" t="inlineStr">
        <is>
          <t>How to use this template:</t>
        </is>
      </c>
    </row>
    <row r="6" ht="30" customHeight="1">
      <c r="B6" s="3" t="inlineStr">
        <is>
          <t>1. Directory tab — one row per person, not per household. Children get their own row so birthdays and check-in work.</t>
        </is>
      </c>
    </row>
    <row r="7" ht="30" customHeight="1">
      <c r="B7" s="3" t="inlineStr">
        <is>
          <t>2. Household is a plain text label (usually the surname). Type it the same way every time and the Households tab counts it for you; a typo shows up as a household of one, which is how you find it.</t>
        </is>
      </c>
    </row>
    <row r="8" ht="30" customHeight="1">
      <c r="B8" s="3" t="inlineStr">
        <is>
          <t>3. Status is a dropdown: Member, Regular Attender, Visitor, Inactive. Leave someone as Visitor until they'd call themselves something else — guessing upward is how a directory stops being trusted.</t>
        </is>
      </c>
    </row>
    <row r="9" ht="30" customHeight="1">
      <c r="B9" s="3" t="inlineStr">
        <is>
          <t>4. Households tab — one row per household with the mailing address, so you address envelopes from here rather than from 200 person rows.</t>
        </is>
      </c>
    </row>
    <row r="10" ht="30" customHeight="1">
      <c r="B10" s="3" t="inlineStr">
        <is>
          <t>5. Summary tab — counts by status, household count, and how many birthdays fall in the current month. All of it recalculates as you type.</t>
        </is>
      </c>
    </row>
    <row r="11" ht="16" customHeight="1">
      <c r="B11" s="3" t="inlineStr"/>
    </row>
    <row r="12" ht="30" customHeight="1">
      <c r="B12" s="3" t="inlineStr">
        <is>
          <t>Two columns people wish they had added on day one: Member since, and Birthday. Neither can be reconstructed later.</t>
        </is>
      </c>
    </row>
    <row r="13" ht="16" customHeight="1">
      <c r="B13" s="3" t="inlineStr"/>
    </row>
    <row r="14" ht="30" customHeight="1">
      <c r="B14" s="3" t="inlineStr">
        <is>
          <t>One caution worth reading twice: this file holds home addresses, birthdays and children's names for your whole church. Share it view-only, with the few people who need it, and never as an email attachment — an attachment cannot be un-shared.</t>
        </is>
      </c>
    </row>
    <row r="16" ht="30" customHeight="1">
      <c r="B16" s="4" t="inlineStr">
        <is>
          <t>Psst — everything in this spreadsheet (and the reminder texts, song keys, and lesson plans that go with it) happens automatically in MinistryPlanner. Free to try at ministryplanner.church.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7" customWidth="1" min="4" max="4"/>
    <col width="30" customWidth="1" min="5" max="5"/>
    <col width="16" customWidth="1" min="6" max="6"/>
    <col width="24" customWidth="1" min="7" max="7"/>
    <col width="16" customWidth="1" min="8" max="8"/>
    <col width="7" customWidth="1" min="9" max="9"/>
    <col width="8" customWidth="1" min="10" max="10"/>
    <col width="13" customWidth="1" min="11" max="11"/>
    <col width="13" customWidth="1" min="12" max="12"/>
    <col width="14" customWidth="1" min="13" max="13"/>
    <col width="28" customWidth="1" min="14" max="14"/>
  </cols>
  <sheetData>
    <row r="1">
      <c r="A1" s="5" t="inlineStr">
        <is>
          <t>Last Name</t>
        </is>
      </c>
      <c r="B1" s="5" t="inlineStr">
        <is>
          <t>First Name</t>
        </is>
      </c>
      <c r="C1" s="5" t="inlineStr">
        <is>
          <t>Household</t>
        </is>
      </c>
      <c r="D1" s="5" t="inlineStr">
        <is>
          <t>Status</t>
        </is>
      </c>
      <c r="E1" s="5" t="inlineStr">
        <is>
          <t>Email</t>
        </is>
      </c>
      <c r="F1" s="5" t="inlineStr">
        <is>
          <t>Phone</t>
        </is>
      </c>
      <c r="G1" s="5" t="inlineStr">
        <is>
          <t>Street</t>
        </is>
      </c>
      <c r="H1" s="5" t="inlineStr">
        <is>
          <t>City</t>
        </is>
      </c>
      <c r="I1" s="5" t="inlineStr">
        <is>
          <t>State</t>
        </is>
      </c>
      <c r="J1" s="5" t="inlineStr">
        <is>
          <t>ZIP</t>
        </is>
      </c>
      <c r="K1" s="5" t="inlineStr">
        <is>
          <t>Birthday</t>
        </is>
      </c>
      <c r="L1" s="5" t="inlineStr">
        <is>
          <t>Anniversary</t>
        </is>
      </c>
      <c r="M1" s="5" t="inlineStr">
        <is>
          <t>Member since</t>
        </is>
      </c>
      <c r="N1" s="5" t="inlineStr">
        <is>
          <t>Notes</t>
        </is>
      </c>
    </row>
    <row r="2">
      <c r="A2" s="6" t="inlineStr">
        <is>
          <t>Alvarez</t>
        </is>
      </c>
      <c r="B2" s="6" t="inlineStr">
        <is>
          <t>Miguel</t>
        </is>
      </c>
      <c r="C2" s="6" t="inlineStr">
        <is>
          <t>Alvarez</t>
        </is>
      </c>
      <c r="D2" s="6" t="inlineStr">
        <is>
          <t>Member</t>
        </is>
      </c>
      <c r="E2" s="6" t="inlineStr">
        <is>
          <t>miguel.alvarez@example.com</t>
        </is>
      </c>
      <c r="F2" s="6" t="inlineStr">
        <is>
          <t>(555) 402-1180</t>
        </is>
      </c>
      <c r="G2" s="6" t="inlineStr">
        <is>
          <t>418 Sycamore Ln</t>
        </is>
      </c>
      <c r="H2" s="6" t="inlineStr">
        <is>
          <t>Springfield</t>
        </is>
      </c>
      <c r="I2" s="7" t="inlineStr">
        <is>
          <t>OH</t>
        </is>
      </c>
      <c r="J2" s="7" t="inlineStr">
        <is>
          <t>45502</t>
        </is>
      </c>
      <c r="K2" s="8" t="n">
        <v>28928</v>
      </c>
      <c r="L2" s="8" t="n">
        <v>38150</v>
      </c>
      <c r="M2" s="8" t="n">
        <v>42624</v>
      </c>
      <c r="N2" s="6" t="n"/>
    </row>
    <row r="3">
      <c r="A3" s="6" t="inlineStr">
        <is>
          <t>Alvarez</t>
        </is>
      </c>
      <c r="B3" s="6" t="inlineStr">
        <is>
          <t>Rosa</t>
        </is>
      </c>
      <c r="C3" s="6" t="inlineStr">
        <is>
          <t>Alvarez</t>
        </is>
      </c>
      <c r="D3" s="6" t="inlineStr">
        <is>
          <t>Member</t>
        </is>
      </c>
      <c r="E3" s="6" t="inlineStr">
        <is>
          <t>rosa.alvarez@example.com</t>
        </is>
      </c>
      <c r="F3" s="6" t="inlineStr">
        <is>
          <t>(555) 402-1181</t>
        </is>
      </c>
      <c r="G3" s="6" t="inlineStr">
        <is>
          <t>418 Sycamore Ln</t>
        </is>
      </c>
      <c r="H3" s="6" t="inlineStr">
        <is>
          <t>Springfield</t>
        </is>
      </c>
      <c r="I3" s="7" t="inlineStr">
        <is>
          <t>OH</t>
        </is>
      </c>
      <c r="J3" s="7" t="inlineStr">
        <is>
          <t>45502</t>
        </is>
      </c>
      <c r="K3" s="8" t="n">
        <v>29769</v>
      </c>
      <c r="L3" s="8" t="n">
        <v>38150</v>
      </c>
      <c r="M3" s="8" t="n">
        <v>42624</v>
      </c>
      <c r="N3" s="6" t="n"/>
    </row>
    <row r="4">
      <c r="A4" s="6" t="inlineStr">
        <is>
          <t>Alvarez</t>
        </is>
      </c>
      <c r="B4" s="6" t="inlineStr">
        <is>
          <t>Sofia</t>
        </is>
      </c>
      <c r="C4" s="6" t="inlineStr">
        <is>
          <t>Alvarez</t>
        </is>
      </c>
      <c r="D4" s="6" t="inlineStr">
        <is>
          <t>Member</t>
        </is>
      </c>
      <c r="E4" s="6" t="n"/>
      <c r="F4" s="6" t="n"/>
      <c r="G4" s="6" t="inlineStr">
        <is>
          <t>418 Sycamore Ln</t>
        </is>
      </c>
      <c r="H4" s="6" t="inlineStr">
        <is>
          <t>Springfield</t>
        </is>
      </c>
      <c r="I4" s="7" t="inlineStr">
        <is>
          <t>OH</t>
        </is>
      </c>
      <c r="J4" s="7" t="inlineStr">
        <is>
          <t>45502</t>
        </is>
      </c>
      <c r="K4" s="8" t="n">
        <v>40877</v>
      </c>
      <c r="L4" s="8" t="n"/>
      <c r="M4" s="8" t="n">
        <v>43562</v>
      </c>
      <c r="N4" s="6" t="n"/>
    </row>
    <row r="5">
      <c r="A5" s="6" t="inlineStr">
        <is>
          <t>Bradley</t>
        </is>
      </c>
      <c r="B5" s="6" t="inlineStr">
        <is>
          <t>Tom</t>
        </is>
      </c>
      <c r="C5" s="6" t="inlineStr">
        <is>
          <t>Bradley</t>
        </is>
      </c>
      <c r="D5" s="6" t="inlineStr">
        <is>
          <t>Member</t>
        </is>
      </c>
      <c r="E5" s="6" t="inlineStr">
        <is>
          <t>tomb@example.com</t>
        </is>
      </c>
      <c r="F5" s="6" t="inlineStr">
        <is>
          <t>(555) 402-6641</t>
        </is>
      </c>
      <c r="G5" s="6" t="inlineStr">
        <is>
          <t>77 Fairview Ave</t>
        </is>
      </c>
      <c r="H5" s="6" t="inlineStr">
        <is>
          <t>Springfield</t>
        </is>
      </c>
      <c r="I5" s="7" t="inlineStr">
        <is>
          <t>OH</t>
        </is>
      </c>
      <c r="J5" s="7" t="inlineStr">
        <is>
          <t>45504</t>
        </is>
      </c>
      <c r="K5" s="8" t="n">
        <v>26022</v>
      </c>
      <c r="L5" s="8" t="n">
        <v>35280</v>
      </c>
      <c r="M5" s="8" t="n">
        <v>39859</v>
      </c>
      <c r="N5" s="6" t="n"/>
    </row>
    <row r="6">
      <c r="A6" s="6" t="inlineStr">
        <is>
          <t>Bradley</t>
        </is>
      </c>
      <c r="B6" s="6" t="inlineStr">
        <is>
          <t>Sue</t>
        </is>
      </c>
      <c r="C6" s="6" t="inlineStr">
        <is>
          <t>Bradley</t>
        </is>
      </c>
      <c r="D6" s="6" t="inlineStr">
        <is>
          <t>Member</t>
        </is>
      </c>
      <c r="E6" s="6" t="inlineStr">
        <is>
          <t>sue.bradley@example.com</t>
        </is>
      </c>
      <c r="F6" s="6" t="inlineStr">
        <is>
          <t>(555) 402-6642</t>
        </is>
      </c>
      <c r="G6" s="6" t="inlineStr">
        <is>
          <t>77 Fairview Ave</t>
        </is>
      </c>
      <c r="H6" s="6" t="inlineStr">
        <is>
          <t>Springfield</t>
        </is>
      </c>
      <c r="I6" s="7" t="inlineStr">
        <is>
          <t>OH</t>
        </is>
      </c>
      <c r="J6" s="7" t="inlineStr">
        <is>
          <t>45504</t>
        </is>
      </c>
      <c r="K6" s="8" t="n">
        <v>27007</v>
      </c>
      <c r="L6" s="8" t="n">
        <v>35280</v>
      </c>
      <c r="M6" s="8" t="n">
        <v>39859</v>
      </c>
      <c r="N6" s="6" t="n"/>
    </row>
    <row r="7">
      <c r="A7" s="6" t="inlineStr">
        <is>
          <t>Chen</t>
        </is>
      </c>
      <c r="B7" s="6" t="inlineStr">
        <is>
          <t>David</t>
        </is>
      </c>
      <c r="C7" s="6" t="inlineStr">
        <is>
          <t>Chen</t>
        </is>
      </c>
      <c r="D7" s="6" t="inlineStr">
        <is>
          <t>Member</t>
        </is>
      </c>
      <c r="E7" s="6" t="inlineStr">
        <is>
          <t>davidc@example.com</t>
        </is>
      </c>
      <c r="F7" s="6" t="inlineStr">
        <is>
          <t>(555) 402-8810</t>
        </is>
      </c>
      <c r="G7" s="6" t="inlineStr">
        <is>
          <t>1290 Elm St Apt 4</t>
        </is>
      </c>
      <c r="H7" s="6" t="inlineStr">
        <is>
          <t>Springfield</t>
        </is>
      </c>
      <c r="I7" s="7" t="inlineStr">
        <is>
          <t>OH</t>
        </is>
      </c>
      <c r="J7" s="7" t="inlineStr">
        <is>
          <t>45503</t>
        </is>
      </c>
      <c r="K7" s="8" t="n">
        <v>33850</v>
      </c>
      <c r="L7" s="8" t="n"/>
      <c r="M7" s="8" t="n">
        <v>43240</v>
      </c>
      <c r="N7" s="6" t="n"/>
    </row>
    <row r="8">
      <c r="A8" s="6" t="inlineStr">
        <is>
          <t>Foster</t>
        </is>
      </c>
      <c r="B8" s="6" t="inlineStr">
        <is>
          <t>Karen</t>
        </is>
      </c>
      <c r="C8" s="6" t="inlineStr">
        <is>
          <t>Foster</t>
        </is>
      </c>
      <c r="D8" s="6" t="inlineStr">
        <is>
          <t>Member</t>
        </is>
      </c>
      <c r="E8" s="6" t="inlineStr">
        <is>
          <t>karen.f@example.com</t>
        </is>
      </c>
      <c r="F8" s="6" t="inlineStr">
        <is>
          <t>(555) 402-1195</t>
        </is>
      </c>
      <c r="G8" s="6" t="inlineStr">
        <is>
          <t>3 Windmere Ct</t>
        </is>
      </c>
      <c r="H8" s="6" t="inlineStr">
        <is>
          <t>Springfield</t>
        </is>
      </c>
      <c r="I8" s="7" t="inlineStr">
        <is>
          <t>OH</t>
        </is>
      </c>
      <c r="J8" s="7" t="inlineStr">
        <is>
          <t>45502</t>
        </is>
      </c>
      <c r="K8" s="8" t="n">
        <v>25128</v>
      </c>
      <c r="L8" s="8" t="n">
        <v>33383</v>
      </c>
      <c r="M8" s="8" t="n">
        <v>37899</v>
      </c>
      <c r="N8" s="6" t="n"/>
    </row>
    <row r="9">
      <c r="A9" s="6" t="inlineStr">
        <is>
          <t>Foster</t>
        </is>
      </c>
      <c r="B9" s="6" t="inlineStr">
        <is>
          <t>Bill</t>
        </is>
      </c>
      <c r="C9" s="6" t="inlineStr">
        <is>
          <t>Foster</t>
        </is>
      </c>
      <c r="D9" s="6" t="inlineStr">
        <is>
          <t>Regular Attender</t>
        </is>
      </c>
      <c r="E9" s="6" t="inlineStr">
        <is>
          <t>bill.f@example.com</t>
        </is>
      </c>
      <c r="F9" s="6" t="inlineStr">
        <is>
          <t>(555) 402-1196</t>
        </is>
      </c>
      <c r="G9" s="6" t="inlineStr">
        <is>
          <t>3 Windmere Ct</t>
        </is>
      </c>
      <c r="H9" s="6" t="inlineStr">
        <is>
          <t>Springfield</t>
        </is>
      </c>
      <c r="I9" s="7" t="inlineStr">
        <is>
          <t>OH</t>
        </is>
      </c>
      <c r="J9" s="7" t="inlineStr">
        <is>
          <t>45502</t>
        </is>
      </c>
      <c r="K9" s="8" t="n">
        <v>24219</v>
      </c>
      <c r="L9" s="8" t="n">
        <v>33383</v>
      </c>
      <c r="M9" s="8" t="n"/>
      <c r="N9" s="6" t="n"/>
    </row>
    <row r="10">
      <c r="A10" s="6" t="inlineStr">
        <is>
          <t>Garcia</t>
        </is>
      </c>
      <c r="B10" s="6" t="inlineStr">
        <is>
          <t>Ethan</t>
        </is>
      </c>
      <c r="C10" s="6" t="inlineStr">
        <is>
          <t>Garcia</t>
        </is>
      </c>
      <c r="D10" s="6" t="inlineStr">
        <is>
          <t>Regular Attender</t>
        </is>
      </c>
      <c r="E10" s="6" t="inlineStr">
        <is>
          <t>ethan.garcia@example.com</t>
        </is>
      </c>
      <c r="F10" s="6" t="inlineStr">
        <is>
          <t>(555) 402-7733</t>
        </is>
      </c>
      <c r="G10" s="6" t="inlineStr">
        <is>
          <t>612 Mulberry St</t>
        </is>
      </c>
      <c r="H10" s="6" t="inlineStr">
        <is>
          <t>Springfield</t>
        </is>
      </c>
      <c r="I10" s="7" t="inlineStr">
        <is>
          <t>OH</t>
        </is>
      </c>
      <c r="J10" s="7" t="inlineStr">
        <is>
          <t>45505</t>
        </is>
      </c>
      <c r="K10" s="8" t="n">
        <v>34717</v>
      </c>
      <c r="L10" s="8" t="n"/>
      <c r="M10" s="8" t="n"/>
      <c r="N10" s="6" t="n"/>
    </row>
    <row r="11">
      <c r="A11" s="6" t="inlineStr">
        <is>
          <t>Hayes</t>
        </is>
      </c>
      <c r="B11" s="6" t="inlineStr">
        <is>
          <t>Robert</t>
        </is>
      </c>
      <c r="C11" s="6" t="inlineStr">
        <is>
          <t>Hayes</t>
        </is>
      </c>
      <c r="D11" s="6" t="inlineStr">
        <is>
          <t>Member</t>
        </is>
      </c>
      <c r="E11" s="6" t="inlineStr">
        <is>
          <t>rhayes@example.com</t>
        </is>
      </c>
      <c r="F11" s="6" t="inlineStr">
        <is>
          <t>(555) 402-4466</t>
        </is>
      </c>
      <c r="G11" s="6" t="inlineStr">
        <is>
          <t>88 Ridgeline Dr</t>
        </is>
      </c>
      <c r="H11" s="6" t="inlineStr">
        <is>
          <t>Springfield</t>
        </is>
      </c>
      <c r="I11" s="7" t="inlineStr">
        <is>
          <t>OH</t>
        </is>
      </c>
      <c r="J11" s="7" t="inlineStr">
        <is>
          <t>45504</t>
        </is>
      </c>
      <c r="K11" s="8" t="n">
        <v>30537</v>
      </c>
      <c r="L11" s="8" t="n">
        <v>40439</v>
      </c>
      <c r="M11" s="8" t="n">
        <v>41280</v>
      </c>
      <c r="N11" s="6" t="n"/>
    </row>
    <row r="12">
      <c r="A12" s="6" t="inlineStr">
        <is>
          <t>Hayes</t>
        </is>
      </c>
      <c r="B12" s="6" t="inlineStr">
        <is>
          <t>Joan</t>
        </is>
      </c>
      <c r="C12" s="6" t="inlineStr">
        <is>
          <t>Hayes</t>
        </is>
      </c>
      <c r="D12" s="6" t="inlineStr">
        <is>
          <t>Member</t>
        </is>
      </c>
      <c r="E12" s="6" t="inlineStr">
        <is>
          <t>joan.hayes@example.com</t>
        </is>
      </c>
      <c r="F12" s="6" t="inlineStr">
        <is>
          <t>(555) 402-4467</t>
        </is>
      </c>
      <c r="G12" s="6" t="inlineStr">
        <is>
          <t>88 Ridgeline Dr</t>
        </is>
      </c>
      <c r="H12" s="6" t="inlineStr">
        <is>
          <t>Springfield</t>
        </is>
      </c>
      <c r="I12" s="7" t="inlineStr">
        <is>
          <t>OH</t>
        </is>
      </c>
      <c r="J12" s="7" t="inlineStr">
        <is>
          <t>45504</t>
        </is>
      </c>
      <c r="K12" s="8" t="n">
        <v>31105</v>
      </c>
      <c r="L12" s="8" t="n">
        <v>40439</v>
      </c>
      <c r="M12" s="8" t="n">
        <v>41280</v>
      </c>
      <c r="N12" s="6" t="n"/>
    </row>
    <row r="13">
      <c r="A13" s="6" t="inlineStr">
        <is>
          <t>Hayes</t>
        </is>
      </c>
      <c r="B13" s="6" t="inlineStr">
        <is>
          <t>Ellie</t>
        </is>
      </c>
      <c r="C13" s="6" t="inlineStr">
        <is>
          <t>Hayes</t>
        </is>
      </c>
      <c r="D13" s="6" t="inlineStr">
        <is>
          <t>Member</t>
        </is>
      </c>
      <c r="E13" s="6" t="n"/>
      <c r="F13" s="6" t="n"/>
      <c r="G13" s="6" t="inlineStr">
        <is>
          <t>88 Ridgeline Dr</t>
        </is>
      </c>
      <c r="H13" s="6" t="inlineStr">
        <is>
          <t>Springfield</t>
        </is>
      </c>
      <c r="I13" s="7" t="inlineStr">
        <is>
          <t>OH</t>
        </is>
      </c>
      <c r="J13" s="7" t="inlineStr">
        <is>
          <t>45504</t>
        </is>
      </c>
      <c r="K13" s="8" t="n">
        <v>41793</v>
      </c>
      <c r="L13" s="8" t="n"/>
      <c r="M13" s="8" t="n">
        <v>43898</v>
      </c>
      <c r="N13" s="6" t="n"/>
    </row>
    <row r="14">
      <c r="A14" s="6" t="inlineStr">
        <is>
          <t>Kowalski</t>
        </is>
      </c>
      <c r="B14" s="6" t="inlineStr">
        <is>
          <t>Anna</t>
        </is>
      </c>
      <c r="C14" s="6" t="inlineStr">
        <is>
          <t>Kowalski</t>
        </is>
      </c>
      <c r="D14" s="6" t="inlineStr">
        <is>
          <t>Member</t>
        </is>
      </c>
      <c r="E14" s="6" t="inlineStr">
        <is>
          <t>anna.k@example.com</t>
        </is>
      </c>
      <c r="F14" s="6" t="inlineStr">
        <is>
          <t>(555) 402-2280</t>
        </is>
      </c>
      <c r="G14" s="6" t="inlineStr">
        <is>
          <t>204 Cedar St Apt 12</t>
        </is>
      </c>
      <c r="H14" s="6" t="inlineStr">
        <is>
          <t>Springfield</t>
        </is>
      </c>
      <c r="I14" s="7" t="inlineStr">
        <is>
          <t>OH</t>
        </is>
      </c>
      <c r="J14" s="7" t="inlineStr">
        <is>
          <t>45503</t>
        </is>
      </c>
      <c r="K14" s="8" t="n">
        <v>36325</v>
      </c>
      <c r="L14" s="8" t="n"/>
      <c r="M14" s="8" t="n">
        <v>44514</v>
      </c>
      <c r="N14" s="6" t="n"/>
    </row>
    <row r="15">
      <c r="A15" s="6" t="inlineStr">
        <is>
          <t>Mitchell</t>
        </is>
      </c>
      <c r="B15" s="6" t="inlineStr">
        <is>
          <t>Sarah</t>
        </is>
      </c>
      <c r="C15" s="6" t="inlineStr">
        <is>
          <t>Mitchell</t>
        </is>
      </c>
      <c r="D15" s="6" t="inlineStr">
        <is>
          <t>Member</t>
        </is>
      </c>
      <c r="E15" s="6" t="inlineStr">
        <is>
          <t>sarah@example.com</t>
        </is>
      </c>
      <c r="F15" s="6" t="inlineStr">
        <is>
          <t>(555) 402-4432</t>
        </is>
      </c>
      <c r="G15" s="6" t="inlineStr">
        <is>
          <t>56 Harvest Rd</t>
        </is>
      </c>
      <c r="H15" s="6" t="inlineStr">
        <is>
          <t>Springfield</t>
        </is>
      </c>
      <c r="I15" s="7" t="inlineStr">
        <is>
          <t>OH</t>
        </is>
      </c>
      <c r="J15" s="7" t="inlineStr">
        <is>
          <t>45502</t>
        </is>
      </c>
      <c r="K15" s="8" t="n">
        <v>32245</v>
      </c>
      <c r="L15" s="8" t="n">
        <v>41111</v>
      </c>
      <c r="M15" s="8" t="n">
        <v>41700</v>
      </c>
      <c r="N15" s="6" t="n"/>
    </row>
    <row r="16">
      <c r="A16" s="6" t="inlineStr">
        <is>
          <t>Mitchell</t>
        </is>
      </c>
      <c r="B16" s="6" t="inlineStr">
        <is>
          <t>Mark</t>
        </is>
      </c>
      <c r="C16" s="6" t="inlineStr">
        <is>
          <t>Mitchell</t>
        </is>
      </c>
      <c r="D16" s="6" t="inlineStr">
        <is>
          <t>Member</t>
        </is>
      </c>
      <c r="E16" s="6" t="inlineStr">
        <is>
          <t>mark.m@example.com</t>
        </is>
      </c>
      <c r="F16" s="6" t="inlineStr">
        <is>
          <t>(555) 402-4433</t>
        </is>
      </c>
      <c r="G16" s="6" t="inlineStr">
        <is>
          <t>56 Harvest Rd</t>
        </is>
      </c>
      <c r="H16" s="6" t="inlineStr">
        <is>
          <t>Springfield</t>
        </is>
      </c>
      <c r="I16" s="7" t="inlineStr">
        <is>
          <t>OH</t>
        </is>
      </c>
      <c r="J16" s="7" t="inlineStr">
        <is>
          <t>45502</t>
        </is>
      </c>
      <c r="K16" s="8" t="n">
        <v>31690</v>
      </c>
      <c r="L16" s="8" t="n">
        <v>41111</v>
      </c>
      <c r="M16" s="8" t="n">
        <v>41700</v>
      </c>
      <c r="N16" s="6" t="n"/>
    </row>
    <row r="17">
      <c r="A17" s="6" t="inlineStr">
        <is>
          <t>Murphy</t>
        </is>
      </c>
      <c r="B17" s="6" t="inlineStr">
        <is>
          <t>Daniel</t>
        </is>
      </c>
      <c r="C17" s="6" t="inlineStr">
        <is>
          <t>Murphy</t>
        </is>
      </c>
      <c r="D17" s="6" t="inlineStr">
        <is>
          <t>Visitor</t>
        </is>
      </c>
      <c r="E17" s="6" t="inlineStr">
        <is>
          <t>daniel.murphy@example.com</t>
        </is>
      </c>
      <c r="F17" s="6" t="inlineStr">
        <is>
          <t>(555) 402-9021</t>
        </is>
      </c>
      <c r="G17" s="6" t="inlineStr">
        <is>
          <t>931 Lakeshore Blvd</t>
        </is>
      </c>
      <c r="H17" s="6" t="inlineStr">
        <is>
          <t>Springfield</t>
        </is>
      </c>
      <c r="I17" s="7" t="inlineStr">
        <is>
          <t>OH</t>
        </is>
      </c>
      <c r="J17" s="7" t="inlineStr">
        <is>
          <t>45505</t>
        </is>
      </c>
      <c r="K17" s="8" t="n">
        <v>33009</v>
      </c>
      <c r="L17" s="8" t="n"/>
      <c r="M17" s="8" t="n"/>
      <c r="N17" s="6" t="n"/>
    </row>
    <row r="18">
      <c r="A18" s="6" t="inlineStr">
        <is>
          <t>Nguyen</t>
        </is>
      </c>
      <c r="B18" s="6" t="inlineStr">
        <is>
          <t>Chris</t>
        </is>
      </c>
      <c r="C18" s="6" t="inlineStr">
        <is>
          <t>Nguyen</t>
        </is>
      </c>
      <c r="D18" s="6" t="inlineStr">
        <is>
          <t>Visitor</t>
        </is>
      </c>
      <c r="E18" s="6" t="inlineStr">
        <is>
          <t>chris.nguyen@example.com</t>
        </is>
      </c>
      <c r="F18" s="6" t="inlineStr">
        <is>
          <t>(555) 402-3390</t>
        </is>
      </c>
      <c r="G18" s="6" t="inlineStr">
        <is>
          <t>145 Poplar Way</t>
        </is>
      </c>
      <c r="H18" s="6" t="inlineStr">
        <is>
          <t>Springfield</t>
        </is>
      </c>
      <c r="I18" s="7" t="inlineStr">
        <is>
          <t>OH</t>
        </is>
      </c>
      <c r="J18" s="7" t="inlineStr">
        <is>
          <t>45503</t>
        </is>
      </c>
      <c r="K18" s="8" t="n">
        <v>34574</v>
      </c>
      <c r="L18" s="8" t="n"/>
      <c r="M18" s="8" t="n"/>
      <c r="N18" s="6" t="n"/>
    </row>
    <row r="19">
      <c r="A19" s="6" t="inlineStr">
        <is>
          <t>Okafor</t>
        </is>
      </c>
      <c r="B19" s="6" t="inlineStr">
        <is>
          <t>Grace</t>
        </is>
      </c>
      <c r="C19" s="6" t="inlineStr">
        <is>
          <t>Okafor</t>
        </is>
      </c>
      <c r="D19" s="6" t="inlineStr">
        <is>
          <t>Member</t>
        </is>
      </c>
      <c r="E19" s="6" t="inlineStr">
        <is>
          <t>grace.o@example.com</t>
        </is>
      </c>
      <c r="F19" s="6" t="inlineStr">
        <is>
          <t>(555) 402-7712</t>
        </is>
      </c>
      <c r="G19" s="6" t="inlineStr">
        <is>
          <t>70 Bellhaven Cir</t>
        </is>
      </c>
      <c r="H19" s="6" t="inlineStr">
        <is>
          <t>Springfield</t>
        </is>
      </c>
      <c r="I19" s="7" t="inlineStr">
        <is>
          <t>OH</t>
        </is>
      </c>
      <c r="J19" s="7" t="inlineStr">
        <is>
          <t>45504</t>
        </is>
      </c>
      <c r="K19" s="8" t="n">
        <v>33185</v>
      </c>
      <c r="L19" s="8" t="n"/>
      <c r="M19" s="8" t="n">
        <v>42911</v>
      </c>
      <c r="N19" s="6" t="n"/>
    </row>
    <row r="20">
      <c r="A20" s="6" t="inlineStr">
        <is>
          <t>Patterson</t>
        </is>
      </c>
      <c r="B20" s="6" t="inlineStr">
        <is>
          <t>James</t>
        </is>
      </c>
      <c r="C20" s="6" t="inlineStr">
        <is>
          <t>Patterson</t>
        </is>
      </c>
      <c r="D20" s="6" t="inlineStr">
        <is>
          <t>Member</t>
        </is>
      </c>
      <c r="E20" s="6" t="inlineStr">
        <is>
          <t>jpatterson@example.com</t>
        </is>
      </c>
      <c r="F20" s="6" t="inlineStr">
        <is>
          <t>(555) 402-9954</t>
        </is>
      </c>
      <c r="G20" s="6" t="inlineStr">
        <is>
          <t>1102 Old Mill Rd</t>
        </is>
      </c>
      <c r="H20" s="6" t="inlineStr">
        <is>
          <t>Springfield</t>
        </is>
      </c>
      <c r="I20" s="7" t="inlineStr">
        <is>
          <t>OH</t>
        </is>
      </c>
      <c r="J20" s="7" t="inlineStr">
        <is>
          <t>45502</t>
        </is>
      </c>
      <c r="K20" s="8" t="n">
        <v>29055</v>
      </c>
      <c r="L20" s="8" t="n">
        <v>38472</v>
      </c>
      <c r="M20" s="8" t="n">
        <v>40776</v>
      </c>
      <c r="N20" s="6" t="n"/>
    </row>
    <row r="21">
      <c r="A21" s="6" t="inlineStr">
        <is>
          <t>Patterson</t>
        </is>
      </c>
      <c r="B21" s="6" t="inlineStr">
        <is>
          <t>Dana</t>
        </is>
      </c>
      <c r="C21" s="6" t="inlineStr">
        <is>
          <t>Patterson</t>
        </is>
      </c>
      <c r="D21" s="6" t="inlineStr">
        <is>
          <t>Member</t>
        </is>
      </c>
      <c r="E21" s="6" t="inlineStr">
        <is>
          <t>dana.p@example.com</t>
        </is>
      </c>
      <c r="F21" s="6" t="inlineStr">
        <is>
          <t>(555) 402-9955</t>
        </is>
      </c>
      <c r="G21" s="6" t="inlineStr">
        <is>
          <t>1102 Old Mill Rd</t>
        </is>
      </c>
      <c r="H21" s="6" t="inlineStr">
        <is>
          <t>Springfield</t>
        </is>
      </c>
      <c r="I21" s="7" t="inlineStr">
        <is>
          <t>OH</t>
        </is>
      </c>
      <c r="J21" s="7" t="inlineStr">
        <is>
          <t>45502</t>
        </is>
      </c>
      <c r="K21" s="8" t="n">
        <v>29243</v>
      </c>
      <c r="L21" s="8" t="n">
        <v>38472</v>
      </c>
      <c r="M21" s="8" t="n">
        <v>40776</v>
      </c>
      <c r="N21" s="6" t="n"/>
    </row>
    <row r="22">
      <c r="A22" s="6" t="inlineStr">
        <is>
          <t>Reyes</t>
        </is>
      </c>
      <c r="B22" s="6" t="inlineStr">
        <is>
          <t>Caleb</t>
        </is>
      </c>
      <c r="C22" s="6" t="inlineStr">
        <is>
          <t>Reyes</t>
        </is>
      </c>
      <c r="D22" s="6" t="inlineStr">
        <is>
          <t>Visitor</t>
        </is>
      </c>
      <c r="E22" s="6" t="inlineStr">
        <is>
          <t>caleb.reyes@example.com</t>
        </is>
      </c>
      <c r="F22" s="6" t="inlineStr">
        <is>
          <t>(555) 402-5567</t>
        </is>
      </c>
      <c r="G22" s="6" t="inlineStr">
        <is>
          <t>27 Kingsbury St</t>
        </is>
      </c>
      <c r="H22" s="6" t="inlineStr">
        <is>
          <t>Springfield</t>
        </is>
      </c>
      <c r="I22" s="7" t="inlineStr">
        <is>
          <t>OH</t>
        </is>
      </c>
      <c r="J22" s="7" t="inlineStr">
        <is>
          <t>45505</t>
        </is>
      </c>
      <c r="K22" s="8" t="n">
        <v>35685</v>
      </c>
      <c r="L22" s="8" t="n"/>
      <c r="M22" s="8" t="n"/>
      <c r="N22" s="6" t="n"/>
    </row>
    <row r="23">
      <c r="A23" s="6" t="inlineStr">
        <is>
          <t>Santos</t>
        </is>
      </c>
      <c r="B23" s="6" t="inlineStr">
        <is>
          <t>Miguel</t>
        </is>
      </c>
      <c r="C23" s="6" t="inlineStr">
        <is>
          <t>Santos</t>
        </is>
      </c>
      <c r="D23" s="6" t="inlineStr">
        <is>
          <t>Regular Attender</t>
        </is>
      </c>
      <c r="E23" s="6" t="inlineStr">
        <is>
          <t>miguel.s@example.com</t>
        </is>
      </c>
      <c r="F23" s="6" t="inlineStr">
        <is>
          <t>(555) 402-7048</t>
        </is>
      </c>
      <c r="G23" s="6" t="inlineStr">
        <is>
          <t>884 Trellis Ln</t>
        </is>
      </c>
      <c r="H23" s="6" t="inlineStr">
        <is>
          <t>Springfield</t>
        </is>
      </c>
      <c r="I23" s="7" t="inlineStr">
        <is>
          <t>OH</t>
        </is>
      </c>
      <c r="J23" s="7" t="inlineStr">
        <is>
          <t>45503</t>
        </is>
      </c>
      <c r="K23" s="8" t="n">
        <v>37016</v>
      </c>
      <c r="L23" s="8" t="n"/>
      <c r="M23" s="8" t="n"/>
      <c r="N23" s="6" t="n"/>
    </row>
    <row r="24">
      <c r="A24" s="6" t="inlineStr">
        <is>
          <t>Tran</t>
        </is>
      </c>
      <c r="B24" s="6" t="inlineStr">
        <is>
          <t>Lily</t>
        </is>
      </c>
      <c r="C24" s="6" t="inlineStr">
        <is>
          <t>Tran</t>
        </is>
      </c>
      <c r="D24" s="6" t="inlineStr">
        <is>
          <t>Member</t>
        </is>
      </c>
      <c r="E24" s="6" t="inlineStr">
        <is>
          <t>lily.t@example.com</t>
        </is>
      </c>
      <c r="F24" s="6" t="inlineStr">
        <is>
          <t>(555) 402-8837</t>
        </is>
      </c>
      <c r="G24" s="6" t="inlineStr">
        <is>
          <t>319 Aspen Grove</t>
        </is>
      </c>
      <c r="H24" s="6" t="inlineStr">
        <is>
          <t>Springfield</t>
        </is>
      </c>
      <c r="I24" s="7" t="inlineStr">
        <is>
          <t>OH</t>
        </is>
      </c>
      <c r="J24" s="7" t="inlineStr">
        <is>
          <t>45504</t>
        </is>
      </c>
      <c r="K24" s="8" t="n">
        <v>35482</v>
      </c>
      <c r="L24" s="8" t="n"/>
      <c r="M24" s="8" t="n">
        <v>44605</v>
      </c>
      <c r="N24" s="6" t="n"/>
    </row>
    <row r="25">
      <c r="A25" s="6" t="inlineStr">
        <is>
          <t>Webb</t>
        </is>
      </c>
      <c r="B25" s="6" t="inlineStr">
        <is>
          <t>Marcus</t>
        </is>
      </c>
      <c r="C25" s="6" t="inlineStr">
        <is>
          <t>Webb</t>
        </is>
      </c>
      <c r="D25" s="6" t="inlineStr">
        <is>
          <t>Inactive</t>
        </is>
      </c>
      <c r="E25" s="6" t="inlineStr">
        <is>
          <t>marcus@example.com</t>
        </is>
      </c>
      <c r="F25" s="6" t="inlineStr">
        <is>
          <t>(555) 402-5519</t>
        </is>
      </c>
      <c r="G25" s="6" t="inlineStr">
        <is>
          <t>45 Hollow Creek Rd</t>
        </is>
      </c>
      <c r="H25" s="6" t="inlineStr">
        <is>
          <t>Springfield</t>
        </is>
      </c>
      <c r="I25" s="7" t="inlineStr">
        <is>
          <t>OH</t>
        </is>
      </c>
      <c r="J25" s="7" t="inlineStr">
        <is>
          <t>45505</t>
        </is>
      </c>
      <c r="K25" s="8" t="n">
        <v>34305</v>
      </c>
      <c r="L25" s="8" t="n"/>
      <c r="M25" s="8" t="n">
        <v>42197</v>
      </c>
      <c r="N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7" t="n"/>
      <c r="J26" s="7" t="n"/>
      <c r="K26" s="8" t="n"/>
      <c r="L26" s="8" t="n"/>
      <c r="M26" s="8" t="n"/>
      <c r="N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7" t="n"/>
      <c r="J27" s="7" t="n"/>
      <c r="K27" s="8" t="n"/>
      <c r="L27" s="8" t="n"/>
      <c r="M27" s="8" t="n"/>
      <c r="N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7" t="n"/>
      <c r="J28" s="7" t="n"/>
      <c r="K28" s="8" t="n"/>
      <c r="L28" s="8" t="n"/>
      <c r="M28" s="8" t="n"/>
      <c r="N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7" t="n"/>
      <c r="J29" s="7" t="n"/>
      <c r="K29" s="8" t="n"/>
      <c r="L29" s="8" t="n"/>
      <c r="M29" s="8" t="n"/>
      <c r="N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7" t="n"/>
      <c r="J30" s="7" t="n"/>
      <c r="K30" s="8" t="n"/>
      <c r="L30" s="8" t="n"/>
      <c r="M30" s="8" t="n"/>
      <c r="N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7" t="n"/>
      <c r="J31" s="7" t="n"/>
      <c r="K31" s="8" t="n"/>
      <c r="L31" s="8" t="n"/>
      <c r="M31" s="8" t="n"/>
      <c r="N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7" t="n"/>
      <c r="J32" s="7" t="n"/>
      <c r="K32" s="8" t="n"/>
      <c r="L32" s="8" t="n"/>
      <c r="M32" s="8" t="n"/>
      <c r="N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7" t="n"/>
      <c r="J33" s="7" t="n"/>
      <c r="K33" s="8" t="n"/>
      <c r="L33" s="8" t="n"/>
      <c r="M33" s="8" t="n"/>
      <c r="N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7" t="n"/>
      <c r="J34" s="7" t="n"/>
      <c r="K34" s="8" t="n"/>
      <c r="L34" s="8" t="n"/>
      <c r="M34" s="8" t="n"/>
      <c r="N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7" t="n"/>
      <c r="J35" s="7" t="n"/>
      <c r="K35" s="8" t="n"/>
      <c r="L35" s="8" t="n"/>
      <c r="M35" s="8" t="n"/>
      <c r="N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7" t="n"/>
      <c r="J36" s="7" t="n"/>
      <c r="K36" s="8" t="n"/>
      <c r="L36" s="8" t="n"/>
      <c r="M36" s="8" t="n"/>
      <c r="N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7" t="n"/>
      <c r="J37" s="7" t="n"/>
      <c r="K37" s="8" t="n"/>
      <c r="L37" s="8" t="n"/>
      <c r="M37" s="8" t="n"/>
      <c r="N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7" t="n"/>
      <c r="J38" s="7" t="n"/>
      <c r="K38" s="8" t="n"/>
      <c r="L38" s="8" t="n"/>
      <c r="M38" s="8" t="n"/>
      <c r="N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7" t="n"/>
      <c r="J39" s="7" t="n"/>
      <c r="K39" s="8" t="n"/>
      <c r="L39" s="8" t="n"/>
      <c r="M39" s="8" t="n"/>
      <c r="N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7" t="n"/>
      <c r="J40" s="7" t="n"/>
      <c r="K40" s="8" t="n"/>
      <c r="L40" s="8" t="n"/>
      <c r="M40" s="8" t="n"/>
      <c r="N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7" t="n"/>
      <c r="J41" s="7" t="n"/>
      <c r="K41" s="8" t="n"/>
      <c r="L41" s="8" t="n"/>
      <c r="M41" s="8" t="n"/>
      <c r="N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7" t="n"/>
      <c r="J42" s="7" t="n"/>
      <c r="K42" s="8" t="n"/>
      <c r="L42" s="8" t="n"/>
      <c r="M42" s="8" t="n"/>
      <c r="N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7" t="n"/>
      <c r="J43" s="7" t="n"/>
      <c r="K43" s="8" t="n"/>
      <c r="L43" s="8" t="n"/>
      <c r="M43" s="8" t="n"/>
      <c r="N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7" t="n"/>
      <c r="J44" s="7" t="n"/>
      <c r="K44" s="8" t="n"/>
      <c r="L44" s="8" t="n"/>
      <c r="M44" s="8" t="n"/>
      <c r="N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7" t="n"/>
      <c r="J45" s="7" t="n"/>
      <c r="K45" s="8" t="n"/>
      <c r="L45" s="8" t="n"/>
      <c r="M45" s="8" t="n"/>
      <c r="N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7" t="n"/>
      <c r="J46" s="7" t="n"/>
      <c r="K46" s="8" t="n"/>
      <c r="L46" s="8" t="n"/>
      <c r="M46" s="8" t="n"/>
      <c r="N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7" t="n"/>
      <c r="J47" s="7" t="n"/>
      <c r="K47" s="8" t="n"/>
      <c r="L47" s="8" t="n"/>
      <c r="M47" s="8" t="n"/>
      <c r="N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7" t="n"/>
      <c r="J48" s="7" t="n"/>
      <c r="K48" s="8" t="n"/>
      <c r="L48" s="8" t="n"/>
      <c r="M48" s="8" t="n"/>
      <c r="N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7" t="n"/>
      <c r="J49" s="7" t="n"/>
      <c r="K49" s="8" t="n"/>
      <c r="L49" s="8" t="n"/>
      <c r="M49" s="8" t="n"/>
      <c r="N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7" t="n"/>
      <c r="J50" s="7" t="n"/>
      <c r="K50" s="8" t="n"/>
      <c r="L50" s="8" t="n"/>
      <c r="M50" s="8" t="n"/>
      <c r="N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7" t="n"/>
      <c r="J51" s="7" t="n"/>
      <c r="K51" s="8" t="n"/>
      <c r="L51" s="8" t="n"/>
      <c r="M51" s="8" t="n"/>
      <c r="N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7" t="n"/>
      <c r="J52" s="7" t="n"/>
      <c r="K52" s="8" t="n"/>
      <c r="L52" s="8" t="n"/>
      <c r="M52" s="8" t="n"/>
      <c r="N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7" t="n"/>
      <c r="J53" s="7" t="n"/>
      <c r="K53" s="8" t="n"/>
      <c r="L53" s="8" t="n"/>
      <c r="M53" s="8" t="n"/>
      <c r="N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7" t="n"/>
      <c r="J54" s="7" t="n"/>
      <c r="K54" s="8" t="n"/>
      <c r="L54" s="8" t="n"/>
      <c r="M54" s="8" t="n"/>
      <c r="N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7" t="n"/>
      <c r="J55" s="7" t="n"/>
      <c r="K55" s="8" t="n"/>
      <c r="L55" s="8" t="n"/>
      <c r="M55" s="8" t="n"/>
      <c r="N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7" t="n"/>
      <c r="J56" s="7" t="n"/>
      <c r="K56" s="8" t="n"/>
      <c r="L56" s="8" t="n"/>
      <c r="M56" s="8" t="n"/>
      <c r="N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7" t="n"/>
      <c r="J57" s="7" t="n"/>
      <c r="K57" s="8" t="n"/>
      <c r="L57" s="8" t="n"/>
      <c r="M57" s="8" t="n"/>
      <c r="N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7" t="n"/>
      <c r="J58" s="7" t="n"/>
      <c r="K58" s="8" t="n"/>
      <c r="L58" s="8" t="n"/>
      <c r="M58" s="8" t="n"/>
      <c r="N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7" t="n"/>
      <c r="J59" s="7" t="n"/>
      <c r="K59" s="8" t="n"/>
      <c r="L59" s="8" t="n"/>
      <c r="M59" s="8" t="n"/>
      <c r="N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7" t="n"/>
      <c r="J60" s="7" t="n"/>
      <c r="K60" s="8" t="n"/>
      <c r="L60" s="8" t="n"/>
      <c r="M60" s="8" t="n"/>
      <c r="N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7" t="n"/>
      <c r="J61" s="7" t="n"/>
      <c r="K61" s="8" t="n"/>
      <c r="L61" s="8" t="n"/>
      <c r="M61" s="8" t="n"/>
      <c r="N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7" t="n"/>
      <c r="J62" s="7" t="n"/>
      <c r="K62" s="8" t="n"/>
      <c r="L62" s="8" t="n"/>
      <c r="M62" s="8" t="n"/>
      <c r="N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7" t="n"/>
      <c r="J63" s="7" t="n"/>
      <c r="K63" s="8" t="n"/>
      <c r="L63" s="8" t="n"/>
      <c r="M63" s="8" t="n"/>
      <c r="N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7" t="n"/>
      <c r="J64" s="7" t="n"/>
      <c r="K64" s="8" t="n"/>
      <c r="L64" s="8" t="n"/>
      <c r="M64" s="8" t="n"/>
      <c r="N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7" t="n"/>
      <c r="J65" s="7" t="n"/>
      <c r="K65" s="8" t="n"/>
      <c r="L65" s="8" t="n"/>
      <c r="M65" s="8" t="n"/>
      <c r="N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7" t="n"/>
      <c r="J66" s="7" t="n"/>
      <c r="K66" s="8" t="n"/>
      <c r="L66" s="8" t="n"/>
      <c r="M66" s="8" t="n"/>
      <c r="N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7" t="n"/>
      <c r="J67" s="7" t="n"/>
      <c r="K67" s="8" t="n"/>
      <c r="L67" s="8" t="n"/>
      <c r="M67" s="8" t="n"/>
      <c r="N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7" t="n"/>
      <c r="J68" s="7" t="n"/>
      <c r="K68" s="8" t="n"/>
      <c r="L68" s="8" t="n"/>
      <c r="M68" s="8" t="n"/>
      <c r="N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7" t="n"/>
      <c r="J69" s="7" t="n"/>
      <c r="K69" s="8" t="n"/>
      <c r="L69" s="8" t="n"/>
      <c r="M69" s="8" t="n"/>
      <c r="N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7" t="n"/>
      <c r="J70" s="7" t="n"/>
      <c r="K70" s="8" t="n"/>
      <c r="L70" s="8" t="n"/>
      <c r="M70" s="8" t="n"/>
      <c r="N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7" t="n"/>
      <c r="J71" s="7" t="n"/>
      <c r="K71" s="8" t="n"/>
      <c r="L71" s="8" t="n"/>
      <c r="M71" s="8" t="n"/>
      <c r="N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7" t="n"/>
      <c r="J72" s="7" t="n"/>
      <c r="K72" s="8" t="n"/>
      <c r="L72" s="8" t="n"/>
      <c r="M72" s="8" t="n"/>
      <c r="N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7" t="n"/>
      <c r="J73" s="7" t="n"/>
      <c r="K73" s="8" t="n"/>
      <c r="L73" s="8" t="n"/>
      <c r="M73" s="8" t="n"/>
      <c r="N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7" t="n"/>
      <c r="J74" s="7" t="n"/>
      <c r="K74" s="8" t="n"/>
      <c r="L74" s="8" t="n"/>
      <c r="M74" s="8" t="n"/>
      <c r="N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7" t="n"/>
      <c r="J75" s="7" t="n"/>
      <c r="K75" s="8" t="n"/>
      <c r="L75" s="8" t="n"/>
      <c r="M75" s="8" t="n"/>
      <c r="N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7" t="n"/>
      <c r="J76" s="7" t="n"/>
      <c r="K76" s="8" t="n"/>
      <c r="L76" s="8" t="n"/>
      <c r="M76" s="8" t="n"/>
      <c r="N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7" t="n"/>
      <c r="J77" s="7" t="n"/>
      <c r="K77" s="8" t="n"/>
      <c r="L77" s="8" t="n"/>
      <c r="M77" s="8" t="n"/>
      <c r="N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7" t="n"/>
      <c r="J78" s="7" t="n"/>
      <c r="K78" s="8" t="n"/>
      <c r="L78" s="8" t="n"/>
      <c r="M78" s="8" t="n"/>
      <c r="N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7" t="n"/>
      <c r="J79" s="7" t="n"/>
      <c r="K79" s="8" t="n"/>
      <c r="L79" s="8" t="n"/>
      <c r="M79" s="8" t="n"/>
      <c r="N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7" t="n"/>
      <c r="J80" s="7" t="n"/>
      <c r="K80" s="8" t="n"/>
      <c r="L80" s="8" t="n"/>
      <c r="M80" s="8" t="n"/>
      <c r="N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7" t="n"/>
      <c r="J81" s="7" t="n"/>
      <c r="K81" s="8" t="n"/>
      <c r="L81" s="8" t="n"/>
      <c r="M81" s="8" t="n"/>
      <c r="N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7" t="n"/>
      <c r="J82" s="7" t="n"/>
      <c r="K82" s="8" t="n"/>
      <c r="L82" s="8" t="n"/>
      <c r="M82" s="8" t="n"/>
      <c r="N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7" t="n"/>
      <c r="J83" s="7" t="n"/>
      <c r="K83" s="8" t="n"/>
      <c r="L83" s="8" t="n"/>
      <c r="M83" s="8" t="n"/>
      <c r="N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7" t="n"/>
      <c r="J84" s="7" t="n"/>
      <c r="K84" s="8" t="n"/>
      <c r="L84" s="8" t="n"/>
      <c r="M84" s="8" t="n"/>
      <c r="N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7" t="n"/>
      <c r="J85" s="7" t="n"/>
      <c r="K85" s="8" t="n"/>
      <c r="L85" s="8" t="n"/>
      <c r="M85" s="8" t="n"/>
      <c r="N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7" t="n"/>
      <c r="J86" s="7" t="n"/>
      <c r="K86" s="8" t="n"/>
      <c r="L86" s="8" t="n"/>
      <c r="M86" s="8" t="n"/>
      <c r="N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7" t="n"/>
      <c r="J87" s="7" t="n"/>
      <c r="K87" s="8" t="n"/>
      <c r="L87" s="8" t="n"/>
      <c r="M87" s="8" t="n"/>
      <c r="N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7" t="n"/>
      <c r="J88" s="7" t="n"/>
      <c r="K88" s="8" t="n"/>
      <c r="L88" s="8" t="n"/>
      <c r="M88" s="8" t="n"/>
      <c r="N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7" t="n"/>
      <c r="J89" s="7" t="n"/>
      <c r="K89" s="8" t="n"/>
      <c r="L89" s="8" t="n"/>
      <c r="M89" s="8" t="n"/>
      <c r="N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7" t="n"/>
      <c r="J90" s="7" t="n"/>
      <c r="K90" s="8" t="n"/>
      <c r="L90" s="8" t="n"/>
      <c r="M90" s="8" t="n"/>
      <c r="N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7" t="n"/>
      <c r="J91" s="7" t="n"/>
      <c r="K91" s="8" t="n"/>
      <c r="L91" s="8" t="n"/>
      <c r="M91" s="8" t="n"/>
      <c r="N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7" t="n"/>
      <c r="J92" s="7" t="n"/>
      <c r="K92" s="8" t="n"/>
      <c r="L92" s="8" t="n"/>
      <c r="M92" s="8" t="n"/>
      <c r="N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7" t="n"/>
      <c r="J93" s="7" t="n"/>
      <c r="K93" s="8" t="n"/>
      <c r="L93" s="8" t="n"/>
      <c r="M93" s="8" t="n"/>
      <c r="N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7" t="n"/>
      <c r="J94" s="7" t="n"/>
      <c r="K94" s="8" t="n"/>
      <c r="L94" s="8" t="n"/>
      <c r="M94" s="8" t="n"/>
      <c r="N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7" t="n"/>
      <c r="J95" s="7" t="n"/>
      <c r="K95" s="8" t="n"/>
      <c r="L95" s="8" t="n"/>
      <c r="M95" s="8" t="n"/>
      <c r="N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7" t="n"/>
      <c r="J96" s="7" t="n"/>
      <c r="K96" s="8" t="n"/>
      <c r="L96" s="8" t="n"/>
      <c r="M96" s="8" t="n"/>
      <c r="N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7" t="n"/>
      <c r="J97" s="7" t="n"/>
      <c r="K97" s="8" t="n"/>
      <c r="L97" s="8" t="n"/>
      <c r="M97" s="8" t="n"/>
      <c r="N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7" t="n"/>
      <c r="J98" s="7" t="n"/>
      <c r="K98" s="8" t="n"/>
      <c r="L98" s="8" t="n"/>
      <c r="M98" s="8" t="n"/>
      <c r="N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7" t="n"/>
      <c r="J99" s="7" t="n"/>
      <c r="K99" s="8" t="n"/>
      <c r="L99" s="8" t="n"/>
      <c r="M99" s="8" t="n"/>
      <c r="N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7" t="n"/>
      <c r="J100" s="7" t="n"/>
      <c r="K100" s="8" t="n"/>
      <c r="L100" s="8" t="n"/>
      <c r="M100" s="8" t="n"/>
      <c r="N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7" t="n"/>
      <c r="J101" s="7" t="n"/>
      <c r="K101" s="8" t="n"/>
      <c r="L101" s="8" t="n"/>
      <c r="M101" s="8" t="n"/>
      <c r="N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7" t="n"/>
      <c r="J102" s="7" t="n"/>
      <c r="K102" s="8" t="n"/>
      <c r="L102" s="8" t="n"/>
      <c r="M102" s="8" t="n"/>
      <c r="N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7" t="n"/>
      <c r="J103" s="7" t="n"/>
      <c r="K103" s="8" t="n"/>
      <c r="L103" s="8" t="n"/>
      <c r="M103" s="8" t="n"/>
      <c r="N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7" t="n"/>
      <c r="J104" s="7" t="n"/>
      <c r="K104" s="8" t="n"/>
      <c r="L104" s="8" t="n"/>
      <c r="M104" s="8" t="n"/>
      <c r="N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7" t="n"/>
      <c r="J105" s="7" t="n"/>
      <c r="K105" s="8" t="n"/>
      <c r="L105" s="8" t="n"/>
      <c r="M105" s="8" t="n"/>
      <c r="N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7" t="n"/>
      <c r="J106" s="7" t="n"/>
      <c r="K106" s="8" t="n"/>
      <c r="L106" s="8" t="n"/>
      <c r="M106" s="8" t="n"/>
      <c r="N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7" t="n"/>
      <c r="J107" s="7" t="n"/>
      <c r="K107" s="8" t="n"/>
      <c r="L107" s="8" t="n"/>
      <c r="M107" s="8" t="n"/>
      <c r="N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7" t="n"/>
      <c r="J108" s="7" t="n"/>
      <c r="K108" s="8" t="n"/>
      <c r="L108" s="8" t="n"/>
      <c r="M108" s="8" t="n"/>
      <c r="N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7" t="n"/>
      <c r="J109" s="7" t="n"/>
      <c r="K109" s="8" t="n"/>
      <c r="L109" s="8" t="n"/>
      <c r="M109" s="8" t="n"/>
      <c r="N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7" t="n"/>
      <c r="J110" s="7" t="n"/>
      <c r="K110" s="8" t="n"/>
      <c r="L110" s="8" t="n"/>
      <c r="M110" s="8" t="n"/>
      <c r="N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7" t="n"/>
      <c r="J111" s="7" t="n"/>
      <c r="K111" s="8" t="n"/>
      <c r="L111" s="8" t="n"/>
      <c r="M111" s="8" t="n"/>
      <c r="N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7" t="n"/>
      <c r="J112" s="7" t="n"/>
      <c r="K112" s="8" t="n"/>
      <c r="L112" s="8" t="n"/>
      <c r="M112" s="8" t="n"/>
      <c r="N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7" t="n"/>
      <c r="J113" s="7" t="n"/>
      <c r="K113" s="8" t="n"/>
      <c r="L113" s="8" t="n"/>
      <c r="M113" s="8" t="n"/>
      <c r="N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7" t="n"/>
      <c r="J114" s="7" t="n"/>
      <c r="K114" s="8" t="n"/>
      <c r="L114" s="8" t="n"/>
      <c r="M114" s="8" t="n"/>
      <c r="N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7" t="n"/>
      <c r="J115" s="7" t="n"/>
      <c r="K115" s="8" t="n"/>
      <c r="L115" s="8" t="n"/>
      <c r="M115" s="8" t="n"/>
      <c r="N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7" t="n"/>
      <c r="J116" s="7" t="n"/>
      <c r="K116" s="8" t="n"/>
      <c r="L116" s="8" t="n"/>
      <c r="M116" s="8" t="n"/>
      <c r="N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7" t="n"/>
      <c r="J117" s="7" t="n"/>
      <c r="K117" s="8" t="n"/>
      <c r="L117" s="8" t="n"/>
      <c r="M117" s="8" t="n"/>
      <c r="N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7" t="n"/>
      <c r="J118" s="7" t="n"/>
      <c r="K118" s="8" t="n"/>
      <c r="L118" s="8" t="n"/>
      <c r="M118" s="8" t="n"/>
      <c r="N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7" t="n"/>
      <c r="J119" s="7" t="n"/>
      <c r="K119" s="8" t="n"/>
      <c r="L119" s="8" t="n"/>
      <c r="M119" s="8" t="n"/>
      <c r="N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7" t="n"/>
      <c r="J120" s="7" t="n"/>
      <c r="K120" s="8" t="n"/>
      <c r="L120" s="8" t="n"/>
      <c r="M120" s="8" t="n"/>
      <c r="N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7" t="n"/>
      <c r="J121" s="7" t="n"/>
      <c r="K121" s="8" t="n"/>
      <c r="L121" s="8" t="n"/>
      <c r="M121" s="8" t="n"/>
      <c r="N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7" t="n"/>
      <c r="J122" s="7" t="n"/>
      <c r="K122" s="8" t="n"/>
      <c r="L122" s="8" t="n"/>
      <c r="M122" s="8" t="n"/>
      <c r="N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7" t="n"/>
      <c r="J123" s="7" t="n"/>
      <c r="K123" s="8" t="n"/>
      <c r="L123" s="8" t="n"/>
      <c r="M123" s="8" t="n"/>
      <c r="N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7" t="n"/>
      <c r="J124" s="7" t="n"/>
      <c r="K124" s="8" t="n"/>
      <c r="L124" s="8" t="n"/>
      <c r="M124" s="8" t="n"/>
      <c r="N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7" t="n"/>
      <c r="J125" s="7" t="n"/>
      <c r="K125" s="8" t="n"/>
      <c r="L125" s="8" t="n"/>
      <c r="M125" s="8" t="n"/>
      <c r="N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7" t="n"/>
      <c r="J126" s="7" t="n"/>
      <c r="K126" s="8" t="n"/>
      <c r="L126" s="8" t="n"/>
      <c r="M126" s="8" t="n"/>
      <c r="N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7" t="n"/>
      <c r="J127" s="7" t="n"/>
      <c r="K127" s="8" t="n"/>
      <c r="L127" s="8" t="n"/>
      <c r="M127" s="8" t="n"/>
      <c r="N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7" t="n"/>
      <c r="J128" s="7" t="n"/>
      <c r="K128" s="8" t="n"/>
      <c r="L128" s="8" t="n"/>
      <c r="M128" s="8" t="n"/>
      <c r="N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7" t="n"/>
      <c r="J129" s="7" t="n"/>
      <c r="K129" s="8" t="n"/>
      <c r="L129" s="8" t="n"/>
      <c r="M129" s="8" t="n"/>
      <c r="N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7" t="n"/>
      <c r="J130" s="7" t="n"/>
      <c r="K130" s="8" t="n"/>
      <c r="L130" s="8" t="n"/>
      <c r="M130" s="8" t="n"/>
      <c r="N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7" t="n"/>
      <c r="J131" s="7" t="n"/>
      <c r="K131" s="8" t="n"/>
      <c r="L131" s="8" t="n"/>
      <c r="M131" s="8" t="n"/>
      <c r="N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7" t="n"/>
      <c r="J132" s="7" t="n"/>
      <c r="K132" s="8" t="n"/>
      <c r="L132" s="8" t="n"/>
      <c r="M132" s="8" t="n"/>
      <c r="N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7" t="n"/>
      <c r="J133" s="7" t="n"/>
      <c r="K133" s="8" t="n"/>
      <c r="L133" s="8" t="n"/>
      <c r="M133" s="8" t="n"/>
      <c r="N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7" t="n"/>
      <c r="J134" s="7" t="n"/>
      <c r="K134" s="8" t="n"/>
      <c r="L134" s="8" t="n"/>
      <c r="M134" s="8" t="n"/>
      <c r="N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7" t="n"/>
      <c r="J135" s="7" t="n"/>
      <c r="K135" s="8" t="n"/>
      <c r="L135" s="8" t="n"/>
      <c r="M135" s="8" t="n"/>
      <c r="N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7" t="n"/>
      <c r="J136" s="7" t="n"/>
      <c r="K136" s="8" t="n"/>
      <c r="L136" s="8" t="n"/>
      <c r="M136" s="8" t="n"/>
      <c r="N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7" t="n"/>
      <c r="J137" s="7" t="n"/>
      <c r="K137" s="8" t="n"/>
      <c r="L137" s="8" t="n"/>
      <c r="M137" s="8" t="n"/>
      <c r="N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7" t="n"/>
      <c r="J138" s="7" t="n"/>
      <c r="K138" s="8" t="n"/>
      <c r="L138" s="8" t="n"/>
      <c r="M138" s="8" t="n"/>
      <c r="N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7" t="n"/>
      <c r="J139" s="7" t="n"/>
      <c r="K139" s="8" t="n"/>
      <c r="L139" s="8" t="n"/>
      <c r="M139" s="8" t="n"/>
      <c r="N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7" t="n"/>
      <c r="J140" s="7" t="n"/>
      <c r="K140" s="8" t="n"/>
      <c r="L140" s="8" t="n"/>
      <c r="M140" s="8" t="n"/>
      <c r="N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7" t="n"/>
      <c r="J141" s="7" t="n"/>
      <c r="K141" s="8" t="n"/>
      <c r="L141" s="8" t="n"/>
      <c r="M141" s="8" t="n"/>
      <c r="N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7" t="n"/>
      <c r="J142" s="7" t="n"/>
      <c r="K142" s="8" t="n"/>
      <c r="L142" s="8" t="n"/>
      <c r="M142" s="8" t="n"/>
      <c r="N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7" t="n"/>
      <c r="J143" s="7" t="n"/>
      <c r="K143" s="8" t="n"/>
      <c r="L143" s="8" t="n"/>
      <c r="M143" s="8" t="n"/>
      <c r="N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7" t="n"/>
      <c r="J144" s="7" t="n"/>
      <c r="K144" s="8" t="n"/>
      <c r="L144" s="8" t="n"/>
      <c r="M144" s="8" t="n"/>
      <c r="N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7" t="n"/>
      <c r="J145" s="7" t="n"/>
      <c r="K145" s="8" t="n"/>
      <c r="L145" s="8" t="n"/>
      <c r="M145" s="8" t="n"/>
      <c r="N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7" t="n"/>
      <c r="J146" s="7" t="n"/>
      <c r="K146" s="8" t="n"/>
      <c r="L146" s="8" t="n"/>
      <c r="M146" s="8" t="n"/>
      <c r="N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7" t="n"/>
      <c r="J147" s="7" t="n"/>
      <c r="K147" s="8" t="n"/>
      <c r="L147" s="8" t="n"/>
      <c r="M147" s="8" t="n"/>
      <c r="N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7" t="n"/>
      <c r="J148" s="7" t="n"/>
      <c r="K148" s="8" t="n"/>
      <c r="L148" s="8" t="n"/>
      <c r="M148" s="8" t="n"/>
      <c r="N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7" t="n"/>
      <c r="J149" s="7" t="n"/>
      <c r="K149" s="8" t="n"/>
      <c r="L149" s="8" t="n"/>
      <c r="M149" s="8" t="n"/>
      <c r="N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7" t="n"/>
      <c r="J150" s="7" t="n"/>
      <c r="K150" s="8" t="n"/>
      <c r="L150" s="8" t="n"/>
      <c r="M150" s="8" t="n"/>
      <c r="N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7" t="n"/>
      <c r="J151" s="7" t="n"/>
      <c r="K151" s="8" t="n"/>
      <c r="L151" s="8" t="n"/>
      <c r="M151" s="8" t="n"/>
      <c r="N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7" t="n"/>
      <c r="J152" s="7" t="n"/>
      <c r="K152" s="8" t="n"/>
      <c r="L152" s="8" t="n"/>
      <c r="M152" s="8" t="n"/>
      <c r="N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7" t="n"/>
      <c r="J153" s="7" t="n"/>
      <c r="K153" s="8" t="n"/>
      <c r="L153" s="8" t="n"/>
      <c r="M153" s="8" t="n"/>
      <c r="N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7" t="n"/>
      <c r="J154" s="7" t="n"/>
      <c r="K154" s="8" t="n"/>
      <c r="L154" s="8" t="n"/>
      <c r="M154" s="8" t="n"/>
      <c r="N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7" t="n"/>
      <c r="J155" s="7" t="n"/>
      <c r="K155" s="8" t="n"/>
      <c r="L155" s="8" t="n"/>
      <c r="M155" s="8" t="n"/>
      <c r="N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7" t="n"/>
      <c r="J156" s="7" t="n"/>
      <c r="K156" s="8" t="n"/>
      <c r="L156" s="8" t="n"/>
      <c r="M156" s="8" t="n"/>
      <c r="N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7" t="n"/>
      <c r="J157" s="7" t="n"/>
      <c r="K157" s="8" t="n"/>
      <c r="L157" s="8" t="n"/>
      <c r="M157" s="8" t="n"/>
      <c r="N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7" t="n"/>
      <c r="J158" s="7" t="n"/>
      <c r="K158" s="8" t="n"/>
      <c r="L158" s="8" t="n"/>
      <c r="M158" s="8" t="n"/>
      <c r="N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7" t="n"/>
      <c r="J159" s="7" t="n"/>
      <c r="K159" s="8" t="n"/>
      <c r="L159" s="8" t="n"/>
      <c r="M159" s="8" t="n"/>
      <c r="N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7" t="n"/>
      <c r="J160" s="7" t="n"/>
      <c r="K160" s="8" t="n"/>
      <c r="L160" s="8" t="n"/>
      <c r="M160" s="8" t="n"/>
      <c r="N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7" t="n"/>
      <c r="J161" s="7" t="n"/>
      <c r="K161" s="8" t="n"/>
      <c r="L161" s="8" t="n"/>
      <c r="M161" s="8" t="n"/>
      <c r="N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7" t="n"/>
      <c r="J162" s="7" t="n"/>
      <c r="K162" s="8" t="n"/>
      <c r="L162" s="8" t="n"/>
      <c r="M162" s="8" t="n"/>
      <c r="N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7" t="n"/>
      <c r="J163" s="7" t="n"/>
      <c r="K163" s="8" t="n"/>
      <c r="L163" s="8" t="n"/>
      <c r="M163" s="8" t="n"/>
      <c r="N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7" t="n"/>
      <c r="J164" s="7" t="n"/>
      <c r="K164" s="8" t="n"/>
      <c r="L164" s="8" t="n"/>
      <c r="M164" s="8" t="n"/>
      <c r="N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7" t="n"/>
      <c r="J165" s="7" t="n"/>
      <c r="K165" s="8" t="n"/>
      <c r="L165" s="8" t="n"/>
      <c r="M165" s="8" t="n"/>
      <c r="N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7" t="n"/>
      <c r="J166" s="7" t="n"/>
      <c r="K166" s="8" t="n"/>
      <c r="L166" s="8" t="n"/>
      <c r="M166" s="8" t="n"/>
      <c r="N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7" t="n"/>
      <c r="J167" s="7" t="n"/>
      <c r="K167" s="8" t="n"/>
      <c r="L167" s="8" t="n"/>
      <c r="M167" s="8" t="n"/>
      <c r="N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7" t="n"/>
      <c r="J168" s="7" t="n"/>
      <c r="K168" s="8" t="n"/>
      <c r="L168" s="8" t="n"/>
      <c r="M168" s="8" t="n"/>
      <c r="N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7" t="n"/>
      <c r="J169" s="7" t="n"/>
      <c r="K169" s="8" t="n"/>
      <c r="L169" s="8" t="n"/>
      <c r="M169" s="8" t="n"/>
      <c r="N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7" t="n"/>
      <c r="J170" s="7" t="n"/>
      <c r="K170" s="8" t="n"/>
      <c r="L170" s="8" t="n"/>
      <c r="M170" s="8" t="n"/>
      <c r="N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7" t="n"/>
      <c r="J171" s="7" t="n"/>
      <c r="K171" s="8" t="n"/>
      <c r="L171" s="8" t="n"/>
      <c r="M171" s="8" t="n"/>
      <c r="N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7" t="n"/>
      <c r="J172" s="7" t="n"/>
      <c r="K172" s="8" t="n"/>
      <c r="L172" s="8" t="n"/>
      <c r="M172" s="8" t="n"/>
      <c r="N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7" t="n"/>
      <c r="J173" s="7" t="n"/>
      <c r="K173" s="8" t="n"/>
      <c r="L173" s="8" t="n"/>
      <c r="M173" s="8" t="n"/>
      <c r="N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7" t="n"/>
      <c r="J174" s="7" t="n"/>
      <c r="K174" s="8" t="n"/>
      <c r="L174" s="8" t="n"/>
      <c r="M174" s="8" t="n"/>
      <c r="N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7" t="n"/>
      <c r="J175" s="7" t="n"/>
      <c r="K175" s="8" t="n"/>
      <c r="L175" s="8" t="n"/>
      <c r="M175" s="8" t="n"/>
      <c r="N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7" t="n"/>
      <c r="J176" s="7" t="n"/>
      <c r="K176" s="8" t="n"/>
      <c r="L176" s="8" t="n"/>
      <c r="M176" s="8" t="n"/>
      <c r="N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7" t="n"/>
      <c r="J177" s="7" t="n"/>
      <c r="K177" s="8" t="n"/>
      <c r="L177" s="8" t="n"/>
      <c r="M177" s="8" t="n"/>
      <c r="N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7" t="n"/>
      <c r="J178" s="7" t="n"/>
      <c r="K178" s="8" t="n"/>
      <c r="L178" s="8" t="n"/>
      <c r="M178" s="8" t="n"/>
      <c r="N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7" t="n"/>
      <c r="J179" s="7" t="n"/>
      <c r="K179" s="8" t="n"/>
      <c r="L179" s="8" t="n"/>
      <c r="M179" s="8" t="n"/>
      <c r="N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7" t="n"/>
      <c r="J180" s="7" t="n"/>
      <c r="K180" s="8" t="n"/>
      <c r="L180" s="8" t="n"/>
      <c r="M180" s="8" t="n"/>
      <c r="N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7" t="n"/>
      <c r="J181" s="7" t="n"/>
      <c r="K181" s="8" t="n"/>
      <c r="L181" s="8" t="n"/>
      <c r="M181" s="8" t="n"/>
      <c r="N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7" t="n"/>
      <c r="J182" s="7" t="n"/>
      <c r="K182" s="8" t="n"/>
      <c r="L182" s="8" t="n"/>
      <c r="M182" s="8" t="n"/>
      <c r="N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7" t="n"/>
      <c r="J183" s="7" t="n"/>
      <c r="K183" s="8" t="n"/>
      <c r="L183" s="8" t="n"/>
      <c r="M183" s="8" t="n"/>
      <c r="N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7" t="n"/>
      <c r="J184" s="7" t="n"/>
      <c r="K184" s="8" t="n"/>
      <c r="L184" s="8" t="n"/>
      <c r="M184" s="8" t="n"/>
      <c r="N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7" t="n"/>
      <c r="J185" s="7" t="n"/>
      <c r="K185" s="8" t="n"/>
      <c r="L185" s="8" t="n"/>
      <c r="M185" s="8" t="n"/>
      <c r="N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7" t="n"/>
      <c r="J186" s="7" t="n"/>
      <c r="K186" s="8" t="n"/>
      <c r="L186" s="8" t="n"/>
      <c r="M186" s="8" t="n"/>
      <c r="N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7" t="n"/>
      <c r="J187" s="7" t="n"/>
      <c r="K187" s="8" t="n"/>
      <c r="L187" s="8" t="n"/>
      <c r="M187" s="8" t="n"/>
      <c r="N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7" t="n"/>
      <c r="J188" s="7" t="n"/>
      <c r="K188" s="8" t="n"/>
      <c r="L188" s="8" t="n"/>
      <c r="M188" s="8" t="n"/>
      <c r="N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7" t="n"/>
      <c r="J189" s="7" t="n"/>
      <c r="K189" s="8" t="n"/>
      <c r="L189" s="8" t="n"/>
      <c r="M189" s="8" t="n"/>
      <c r="N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7" t="n"/>
      <c r="J190" s="7" t="n"/>
      <c r="K190" s="8" t="n"/>
      <c r="L190" s="8" t="n"/>
      <c r="M190" s="8" t="n"/>
      <c r="N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7" t="n"/>
      <c r="J191" s="7" t="n"/>
      <c r="K191" s="8" t="n"/>
      <c r="L191" s="8" t="n"/>
      <c r="M191" s="8" t="n"/>
      <c r="N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7" t="n"/>
      <c r="J192" s="7" t="n"/>
      <c r="K192" s="8" t="n"/>
      <c r="L192" s="8" t="n"/>
      <c r="M192" s="8" t="n"/>
      <c r="N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7" t="n"/>
      <c r="J193" s="7" t="n"/>
      <c r="K193" s="8" t="n"/>
      <c r="L193" s="8" t="n"/>
      <c r="M193" s="8" t="n"/>
      <c r="N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7" t="n"/>
      <c r="J194" s="7" t="n"/>
      <c r="K194" s="8" t="n"/>
      <c r="L194" s="8" t="n"/>
      <c r="M194" s="8" t="n"/>
      <c r="N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7" t="n"/>
      <c r="J195" s="7" t="n"/>
      <c r="K195" s="8" t="n"/>
      <c r="L195" s="8" t="n"/>
      <c r="M195" s="8" t="n"/>
      <c r="N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7" t="n"/>
      <c r="J196" s="7" t="n"/>
      <c r="K196" s="8" t="n"/>
      <c r="L196" s="8" t="n"/>
      <c r="M196" s="8" t="n"/>
      <c r="N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7" t="n"/>
      <c r="J197" s="7" t="n"/>
      <c r="K197" s="8" t="n"/>
      <c r="L197" s="8" t="n"/>
      <c r="M197" s="8" t="n"/>
      <c r="N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7" t="n"/>
      <c r="J198" s="7" t="n"/>
      <c r="K198" s="8" t="n"/>
      <c r="L198" s="8" t="n"/>
      <c r="M198" s="8" t="n"/>
      <c r="N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7" t="n"/>
      <c r="J199" s="7" t="n"/>
      <c r="K199" s="8" t="n"/>
      <c r="L199" s="8" t="n"/>
      <c r="M199" s="8" t="n"/>
      <c r="N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7" t="n"/>
      <c r="J200" s="7" t="n"/>
      <c r="K200" s="8" t="n"/>
      <c r="L200" s="8" t="n"/>
      <c r="M200" s="8" t="n"/>
      <c r="N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7" t="n"/>
      <c r="J201" s="7" t="n"/>
      <c r="K201" s="8" t="n"/>
      <c r="L201" s="8" t="n"/>
      <c r="M201" s="8" t="n"/>
      <c r="N201" s="6" t="n"/>
    </row>
  </sheetData>
  <conditionalFormatting sqref="A2:N201">
    <cfRule type="expression" priority="1" dxfId="0">
      <formula>AND($A2&lt;&gt;"",$D2="Inactive")</formula>
    </cfRule>
    <cfRule type="expression" priority="2" dxfId="1">
      <formula>AND($A2&lt;&gt;"",$D2="Visitor")</formula>
    </cfRule>
  </conditionalFormatting>
  <dataValidations count="1">
    <dataValidation sqref="D2:D201" showDropDown="0" showInputMessage="0" showErrorMessage="0" allowBlank="1" type="list">
      <formula1>"Member,Regular Attender,Visitor,Inactive"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6" customWidth="1" min="3" max="3"/>
    <col width="24" customWidth="1" min="4" max="4"/>
    <col width="24" customWidth="1" min="5" max="5"/>
    <col width="16" customWidth="1" min="6" max="6"/>
    <col width="26" customWidth="1" min="7" max="7"/>
  </cols>
  <sheetData>
    <row r="1">
      <c r="A1" s="5" t="inlineStr">
        <is>
          <t>Household</t>
        </is>
      </c>
      <c r="B1" s="5" t="inlineStr">
        <is>
          <t>People</t>
        </is>
      </c>
      <c r="C1" s="5" t="inlineStr">
        <is>
          <t>Mailing address</t>
        </is>
      </c>
      <c r="D1" s="5" t="inlineStr">
        <is>
          <t>City, State ZIP</t>
        </is>
      </c>
      <c r="E1" s="5" t="inlineStr">
        <is>
          <t>Primary contact</t>
        </is>
      </c>
      <c r="F1" s="5" t="inlineStr">
        <is>
          <t>Phone</t>
        </is>
      </c>
      <c r="G1" s="5" t="inlineStr">
        <is>
          <t>Notes</t>
        </is>
      </c>
    </row>
    <row r="2">
      <c r="A2" s="6" t="inlineStr">
        <is>
          <t>Alvarez</t>
        </is>
      </c>
      <c r="B2" s="9">
        <f>IF($A2="","",COUNTIF(Directory!$C$2:$C$201,$A2))</f>
        <v/>
      </c>
      <c r="C2" s="6" t="inlineStr">
        <is>
          <t>418 Sycamore Ln</t>
        </is>
      </c>
      <c r="D2" s="6" t="inlineStr">
        <is>
          <t>Springfield, OH 45502</t>
        </is>
      </c>
      <c r="E2" s="6" t="inlineStr">
        <is>
          <t>Miguel &amp; Rosa Alvarez</t>
        </is>
      </c>
      <c r="F2" s="6" t="n"/>
      <c r="G2" s="6" t="n"/>
    </row>
    <row r="3">
      <c r="A3" s="6" t="inlineStr">
        <is>
          <t>Bradley</t>
        </is>
      </c>
      <c r="B3" s="9">
        <f>IF($A3="","",COUNTIF(Directory!$C$2:$C$201,$A3))</f>
        <v/>
      </c>
      <c r="C3" s="6" t="inlineStr">
        <is>
          <t>77 Fairview Ave</t>
        </is>
      </c>
      <c r="D3" s="6" t="inlineStr">
        <is>
          <t>Springfield, OH 45504</t>
        </is>
      </c>
      <c r="E3" s="6" t="inlineStr">
        <is>
          <t>Tom &amp; Sue Bradley</t>
        </is>
      </c>
      <c r="F3" s="6" t="n"/>
      <c r="G3" s="6" t="n"/>
    </row>
    <row r="4">
      <c r="A4" s="6" t="inlineStr">
        <is>
          <t>Chen</t>
        </is>
      </c>
      <c r="B4" s="9">
        <f>IF($A4="","",COUNTIF(Directory!$C$2:$C$201,$A4))</f>
        <v/>
      </c>
      <c r="C4" s="6" t="inlineStr">
        <is>
          <t>1290 Elm St Apt 4</t>
        </is>
      </c>
      <c r="D4" s="6" t="inlineStr">
        <is>
          <t>Springfield, OH 45503</t>
        </is>
      </c>
      <c r="E4" s="6" t="inlineStr">
        <is>
          <t>David Chen</t>
        </is>
      </c>
      <c r="F4" s="6" t="n"/>
      <c r="G4" s="6" t="n"/>
    </row>
    <row r="5">
      <c r="A5" s="6" t="inlineStr">
        <is>
          <t>Foster</t>
        </is>
      </c>
      <c r="B5" s="9">
        <f>IF($A5="","",COUNTIF(Directory!$C$2:$C$201,$A5))</f>
        <v/>
      </c>
      <c r="C5" s="6" t="inlineStr">
        <is>
          <t>3 Windmere Ct</t>
        </is>
      </c>
      <c r="D5" s="6" t="inlineStr">
        <is>
          <t>Springfield, OH 45502</t>
        </is>
      </c>
      <c r="E5" s="6" t="inlineStr">
        <is>
          <t>Bill &amp; Karen Foster</t>
        </is>
      </c>
      <c r="F5" s="6" t="n"/>
      <c r="G5" s="6" t="n"/>
    </row>
    <row r="6">
      <c r="A6" s="6" t="inlineStr">
        <is>
          <t>Garcia</t>
        </is>
      </c>
      <c r="B6" s="9">
        <f>IF($A6="","",COUNTIF(Directory!$C$2:$C$201,$A6))</f>
        <v/>
      </c>
      <c r="C6" s="6" t="inlineStr">
        <is>
          <t>612 Mulberry St</t>
        </is>
      </c>
      <c r="D6" s="6" t="inlineStr">
        <is>
          <t>Springfield, OH 45505</t>
        </is>
      </c>
      <c r="E6" s="6" t="inlineStr">
        <is>
          <t>Ethan Garcia</t>
        </is>
      </c>
      <c r="F6" s="6" t="n"/>
      <c r="G6" s="6" t="n"/>
    </row>
    <row r="7">
      <c r="A7" s="6" t="inlineStr">
        <is>
          <t>Hayes</t>
        </is>
      </c>
      <c r="B7" s="9">
        <f>IF($A7="","",COUNTIF(Directory!$C$2:$C$201,$A7))</f>
        <v/>
      </c>
      <c r="C7" s="6" t="inlineStr">
        <is>
          <t>88 Ridgeline Dr</t>
        </is>
      </c>
      <c r="D7" s="6" t="inlineStr">
        <is>
          <t>Springfield, OH 45504</t>
        </is>
      </c>
      <c r="E7" s="6" t="inlineStr">
        <is>
          <t>Robert &amp; Joan Hayes</t>
        </is>
      </c>
      <c r="F7" s="6" t="n"/>
      <c r="G7" s="6" t="n"/>
    </row>
    <row r="8">
      <c r="A8" s="6" t="inlineStr">
        <is>
          <t>Kowalski</t>
        </is>
      </c>
      <c r="B8" s="9">
        <f>IF($A8="","",COUNTIF(Directory!$C$2:$C$201,$A8))</f>
        <v/>
      </c>
      <c r="C8" s="6" t="inlineStr">
        <is>
          <t>204 Cedar St Apt 12</t>
        </is>
      </c>
      <c r="D8" s="6" t="inlineStr">
        <is>
          <t>Springfield, OH 45503</t>
        </is>
      </c>
      <c r="E8" s="6" t="inlineStr">
        <is>
          <t>Anna Kowalski</t>
        </is>
      </c>
      <c r="F8" s="6" t="n"/>
      <c r="G8" s="6" t="n"/>
    </row>
    <row r="9">
      <c r="A9" s="6" t="inlineStr">
        <is>
          <t>Mitchell</t>
        </is>
      </c>
      <c r="B9" s="9">
        <f>IF($A9="","",COUNTIF(Directory!$C$2:$C$201,$A9))</f>
        <v/>
      </c>
      <c r="C9" s="6" t="inlineStr">
        <is>
          <t>56 Harvest Rd</t>
        </is>
      </c>
      <c r="D9" s="6" t="inlineStr">
        <is>
          <t>Springfield, OH 45502</t>
        </is>
      </c>
      <c r="E9" s="6" t="inlineStr">
        <is>
          <t>Mark &amp; Sarah Mitchell</t>
        </is>
      </c>
      <c r="F9" s="6" t="n"/>
      <c r="G9" s="6" t="n"/>
    </row>
    <row r="10">
      <c r="A10" s="6" t="inlineStr">
        <is>
          <t>Murphy</t>
        </is>
      </c>
      <c r="B10" s="9">
        <f>IF($A10="","",COUNTIF(Directory!$C$2:$C$201,$A10))</f>
        <v/>
      </c>
      <c r="C10" s="6" t="inlineStr">
        <is>
          <t>931 Lakeshore Blvd</t>
        </is>
      </c>
      <c r="D10" s="6" t="inlineStr">
        <is>
          <t>Springfield, OH 45505</t>
        </is>
      </c>
      <c r="E10" s="6" t="inlineStr">
        <is>
          <t>Daniel Murphy</t>
        </is>
      </c>
      <c r="F10" s="6" t="n"/>
      <c r="G10" s="6" t="n"/>
    </row>
    <row r="11">
      <c r="A11" s="6" t="inlineStr">
        <is>
          <t>Nguyen</t>
        </is>
      </c>
      <c r="B11" s="9">
        <f>IF($A11="","",COUNTIF(Directory!$C$2:$C$201,$A11))</f>
        <v/>
      </c>
      <c r="C11" s="6" t="inlineStr">
        <is>
          <t>145 Poplar Way</t>
        </is>
      </c>
      <c r="D11" s="6" t="inlineStr">
        <is>
          <t>Springfield, OH 45503</t>
        </is>
      </c>
      <c r="E11" s="6" t="inlineStr">
        <is>
          <t>Chris Nguyen</t>
        </is>
      </c>
      <c r="F11" s="6" t="n"/>
      <c r="G11" s="6" t="n"/>
    </row>
    <row r="12">
      <c r="A12" s="6" t="inlineStr">
        <is>
          <t>Okafor</t>
        </is>
      </c>
      <c r="B12" s="9">
        <f>IF($A12="","",COUNTIF(Directory!$C$2:$C$201,$A12))</f>
        <v/>
      </c>
      <c r="C12" s="6" t="inlineStr">
        <is>
          <t>70 Bellhaven Cir</t>
        </is>
      </c>
      <c r="D12" s="6" t="inlineStr">
        <is>
          <t>Springfield, OH 45504</t>
        </is>
      </c>
      <c r="E12" s="6" t="inlineStr">
        <is>
          <t>Grace Okafor</t>
        </is>
      </c>
      <c r="F12" s="6" t="n"/>
      <c r="G12" s="6" t="n"/>
    </row>
    <row r="13">
      <c r="A13" s="6" t="inlineStr">
        <is>
          <t>Patterson</t>
        </is>
      </c>
      <c r="B13" s="9">
        <f>IF($A13="","",COUNTIF(Directory!$C$2:$C$201,$A13))</f>
        <v/>
      </c>
      <c r="C13" s="6" t="inlineStr">
        <is>
          <t>1102 Old Mill Rd</t>
        </is>
      </c>
      <c r="D13" s="6" t="inlineStr">
        <is>
          <t>Springfield, OH 45502</t>
        </is>
      </c>
      <c r="E13" s="6" t="inlineStr">
        <is>
          <t>James &amp; Dana Patterson</t>
        </is>
      </c>
      <c r="F13" s="6" t="n"/>
      <c r="G13" s="6" t="n"/>
    </row>
    <row r="14">
      <c r="A14" s="6" t="inlineStr">
        <is>
          <t>Reyes</t>
        </is>
      </c>
      <c r="B14" s="9">
        <f>IF($A14="","",COUNTIF(Directory!$C$2:$C$201,$A14))</f>
        <v/>
      </c>
      <c r="C14" s="6" t="inlineStr">
        <is>
          <t>27 Kingsbury St</t>
        </is>
      </c>
      <c r="D14" s="6" t="inlineStr">
        <is>
          <t>Springfield, OH 45505</t>
        </is>
      </c>
      <c r="E14" s="6" t="inlineStr">
        <is>
          <t>Caleb Reyes</t>
        </is>
      </c>
      <c r="F14" s="6" t="n"/>
      <c r="G14" s="6" t="n"/>
    </row>
    <row r="15">
      <c r="A15" s="6" t="inlineStr">
        <is>
          <t>Santos</t>
        </is>
      </c>
      <c r="B15" s="9">
        <f>IF($A15="","",COUNTIF(Directory!$C$2:$C$201,$A15))</f>
        <v/>
      </c>
      <c r="C15" s="6" t="inlineStr">
        <is>
          <t>884 Trellis Ln</t>
        </is>
      </c>
      <c r="D15" s="6" t="inlineStr">
        <is>
          <t>Springfield, OH 45503</t>
        </is>
      </c>
      <c r="E15" s="6" t="inlineStr">
        <is>
          <t>Miguel Santos</t>
        </is>
      </c>
      <c r="F15" s="6" t="n"/>
      <c r="G15" s="6" t="n"/>
    </row>
    <row r="16">
      <c r="A16" s="6" t="inlineStr">
        <is>
          <t>Tran</t>
        </is>
      </c>
      <c r="B16" s="9">
        <f>IF($A16="","",COUNTIF(Directory!$C$2:$C$201,$A16))</f>
        <v/>
      </c>
      <c r="C16" s="6" t="inlineStr">
        <is>
          <t>319 Aspen Grove</t>
        </is>
      </c>
      <c r="D16" s="6" t="inlineStr">
        <is>
          <t>Springfield, OH 45504</t>
        </is>
      </c>
      <c r="E16" s="6" t="inlineStr">
        <is>
          <t>Lily Tran</t>
        </is>
      </c>
      <c r="F16" s="6" t="n"/>
      <c r="G16" s="6" t="n"/>
    </row>
    <row r="17">
      <c r="A17" s="6" t="inlineStr">
        <is>
          <t>Webb</t>
        </is>
      </c>
      <c r="B17" s="9">
        <f>IF($A17="","",COUNTIF(Directory!$C$2:$C$201,$A17))</f>
        <v/>
      </c>
      <c r="C17" s="6" t="inlineStr">
        <is>
          <t>45 Hollow Creek Rd</t>
        </is>
      </c>
      <c r="D17" s="6" t="inlineStr">
        <is>
          <t>Springfield, OH 45505</t>
        </is>
      </c>
      <c r="E17" s="6" t="inlineStr">
        <is>
          <t>Marcus Webb</t>
        </is>
      </c>
      <c r="F17" s="6" t="n"/>
      <c r="G17" s="6" t="n"/>
    </row>
    <row r="18">
      <c r="A18" s="6" t="n"/>
      <c r="B18" s="9">
        <f>IF($A18="","",COUNTIF(Directory!$C$2:$C$201,$A18))</f>
        <v/>
      </c>
      <c r="C18" s="6" t="n"/>
      <c r="D18" s="6" t="n"/>
      <c r="E18" s="6" t="n"/>
      <c r="F18" s="6" t="n"/>
      <c r="G18" s="6" t="n"/>
    </row>
    <row r="19">
      <c r="A19" s="6" t="n"/>
      <c r="B19" s="9">
        <f>IF($A19="","",COUNTIF(Directory!$C$2:$C$201,$A19))</f>
        <v/>
      </c>
      <c r="C19" s="6" t="n"/>
      <c r="D19" s="6" t="n"/>
      <c r="E19" s="6" t="n"/>
      <c r="F19" s="6" t="n"/>
      <c r="G19" s="6" t="n"/>
    </row>
    <row r="20">
      <c r="A20" s="6" t="n"/>
      <c r="B20" s="9">
        <f>IF($A20="","",COUNTIF(Directory!$C$2:$C$201,$A20))</f>
        <v/>
      </c>
      <c r="C20" s="6" t="n"/>
      <c r="D20" s="6" t="n"/>
      <c r="E20" s="6" t="n"/>
      <c r="F20" s="6" t="n"/>
      <c r="G20" s="6" t="n"/>
    </row>
    <row r="21">
      <c r="A21" s="6" t="n"/>
      <c r="B21" s="9">
        <f>IF($A21="","",COUNTIF(Directory!$C$2:$C$201,$A21))</f>
        <v/>
      </c>
      <c r="C21" s="6" t="n"/>
      <c r="D21" s="6" t="n"/>
      <c r="E21" s="6" t="n"/>
      <c r="F21" s="6" t="n"/>
      <c r="G21" s="6" t="n"/>
    </row>
    <row r="22">
      <c r="A22" s="6" t="n"/>
      <c r="B22" s="9">
        <f>IF($A22="","",COUNTIF(Directory!$C$2:$C$201,$A22))</f>
        <v/>
      </c>
      <c r="C22" s="6" t="n"/>
      <c r="D22" s="6" t="n"/>
      <c r="E22" s="6" t="n"/>
      <c r="F22" s="6" t="n"/>
      <c r="G22" s="6" t="n"/>
    </row>
    <row r="23">
      <c r="A23" s="6" t="n"/>
      <c r="B23" s="9">
        <f>IF($A23="","",COUNTIF(Directory!$C$2:$C$201,$A23))</f>
        <v/>
      </c>
      <c r="C23" s="6" t="n"/>
      <c r="D23" s="6" t="n"/>
      <c r="E23" s="6" t="n"/>
      <c r="F23" s="6" t="n"/>
      <c r="G23" s="6" t="n"/>
    </row>
    <row r="24">
      <c r="A24" s="6" t="n"/>
      <c r="B24" s="9">
        <f>IF($A24="","",COUNTIF(Directory!$C$2:$C$201,$A24))</f>
        <v/>
      </c>
      <c r="C24" s="6" t="n"/>
      <c r="D24" s="6" t="n"/>
      <c r="E24" s="6" t="n"/>
      <c r="F24" s="6" t="n"/>
      <c r="G24" s="6" t="n"/>
    </row>
    <row r="25">
      <c r="A25" s="6" t="n"/>
      <c r="B25" s="9">
        <f>IF($A25="","",COUNTIF(Directory!$C$2:$C$201,$A25))</f>
        <v/>
      </c>
      <c r="C25" s="6" t="n"/>
      <c r="D25" s="6" t="n"/>
      <c r="E25" s="6" t="n"/>
      <c r="F25" s="6" t="n"/>
      <c r="G25" s="6" t="n"/>
    </row>
    <row r="26">
      <c r="A26" s="6" t="n"/>
      <c r="B26" s="9">
        <f>IF($A26="","",COUNTIF(Directory!$C$2:$C$201,$A26))</f>
        <v/>
      </c>
      <c r="C26" s="6" t="n"/>
      <c r="D26" s="6" t="n"/>
      <c r="E26" s="6" t="n"/>
      <c r="F26" s="6" t="n"/>
      <c r="G26" s="6" t="n"/>
    </row>
    <row r="27">
      <c r="A27" s="6" t="n"/>
      <c r="B27" s="9">
        <f>IF($A27="","",COUNTIF(Directory!$C$2:$C$201,$A27))</f>
        <v/>
      </c>
      <c r="C27" s="6" t="n"/>
      <c r="D27" s="6" t="n"/>
      <c r="E27" s="6" t="n"/>
      <c r="F27" s="6" t="n"/>
      <c r="G27" s="6" t="n"/>
    </row>
    <row r="28">
      <c r="A28" s="6" t="n"/>
      <c r="B28" s="9">
        <f>IF($A28="","",COUNTIF(Directory!$C$2:$C$201,$A28))</f>
        <v/>
      </c>
      <c r="C28" s="6" t="n"/>
      <c r="D28" s="6" t="n"/>
      <c r="E28" s="6" t="n"/>
      <c r="F28" s="6" t="n"/>
      <c r="G28" s="6" t="n"/>
    </row>
    <row r="29">
      <c r="A29" s="6" t="n"/>
      <c r="B29" s="9">
        <f>IF($A29="","",COUNTIF(Directory!$C$2:$C$201,$A29))</f>
        <v/>
      </c>
      <c r="C29" s="6" t="n"/>
      <c r="D29" s="6" t="n"/>
      <c r="E29" s="6" t="n"/>
      <c r="F29" s="6" t="n"/>
      <c r="G29" s="6" t="n"/>
    </row>
    <row r="30">
      <c r="A30" s="6" t="n"/>
      <c r="B30" s="9">
        <f>IF($A30="","",COUNTIF(Directory!$C$2:$C$201,$A30))</f>
        <v/>
      </c>
      <c r="C30" s="6" t="n"/>
      <c r="D30" s="6" t="n"/>
      <c r="E30" s="6" t="n"/>
      <c r="F30" s="6" t="n"/>
      <c r="G30" s="6" t="n"/>
    </row>
    <row r="31">
      <c r="A31" s="6" t="n"/>
      <c r="B31" s="9">
        <f>IF($A31="","",COUNTIF(Directory!$C$2:$C$201,$A31))</f>
        <v/>
      </c>
      <c r="C31" s="6" t="n"/>
      <c r="D31" s="6" t="n"/>
      <c r="E31" s="6" t="n"/>
      <c r="F31" s="6" t="n"/>
      <c r="G31" s="6" t="n"/>
    </row>
    <row r="32">
      <c r="A32" s="6" t="n"/>
      <c r="B32" s="9">
        <f>IF($A32="","",COUNTIF(Directory!$C$2:$C$201,$A32))</f>
        <v/>
      </c>
      <c r="C32" s="6" t="n"/>
      <c r="D32" s="6" t="n"/>
      <c r="E32" s="6" t="n"/>
      <c r="F32" s="6" t="n"/>
      <c r="G32" s="6" t="n"/>
    </row>
    <row r="33">
      <c r="A33" s="6" t="n"/>
      <c r="B33" s="9">
        <f>IF($A33="","",COUNTIF(Directory!$C$2:$C$201,$A33))</f>
        <v/>
      </c>
      <c r="C33" s="6" t="n"/>
      <c r="D33" s="6" t="n"/>
      <c r="E33" s="6" t="n"/>
      <c r="F33" s="6" t="n"/>
      <c r="G33" s="6" t="n"/>
    </row>
    <row r="34">
      <c r="A34" s="6" t="n"/>
      <c r="B34" s="9">
        <f>IF($A34="","",COUNTIF(Directory!$C$2:$C$201,$A34))</f>
        <v/>
      </c>
      <c r="C34" s="6" t="n"/>
      <c r="D34" s="6" t="n"/>
      <c r="E34" s="6" t="n"/>
      <c r="F34" s="6" t="n"/>
      <c r="G34" s="6" t="n"/>
    </row>
    <row r="35">
      <c r="A35" s="6" t="n"/>
      <c r="B35" s="9">
        <f>IF($A35="","",COUNTIF(Directory!$C$2:$C$201,$A35))</f>
        <v/>
      </c>
      <c r="C35" s="6" t="n"/>
      <c r="D35" s="6" t="n"/>
      <c r="E35" s="6" t="n"/>
      <c r="F35" s="6" t="n"/>
      <c r="G35" s="6" t="n"/>
    </row>
    <row r="36">
      <c r="A36" s="6" t="n"/>
      <c r="B36" s="9">
        <f>IF($A36="","",COUNTIF(Directory!$C$2:$C$201,$A36))</f>
        <v/>
      </c>
      <c r="C36" s="6" t="n"/>
      <c r="D36" s="6" t="n"/>
      <c r="E36" s="6" t="n"/>
      <c r="F36" s="6" t="n"/>
      <c r="G36" s="6" t="n"/>
    </row>
    <row r="37">
      <c r="A37" s="6" t="n"/>
      <c r="B37" s="9">
        <f>IF($A37="","",COUNTIF(Directory!$C$2:$C$201,$A37))</f>
        <v/>
      </c>
      <c r="C37" s="6" t="n"/>
      <c r="D37" s="6" t="n"/>
      <c r="E37" s="6" t="n"/>
      <c r="F37" s="6" t="n"/>
      <c r="G37" s="6" t="n"/>
    </row>
    <row r="38">
      <c r="A38" s="6" t="n"/>
      <c r="B38" s="9">
        <f>IF($A38="","",COUNTIF(Directory!$C$2:$C$201,$A38))</f>
        <v/>
      </c>
      <c r="C38" s="6" t="n"/>
      <c r="D38" s="6" t="n"/>
      <c r="E38" s="6" t="n"/>
      <c r="F38" s="6" t="n"/>
      <c r="G38" s="6" t="n"/>
    </row>
    <row r="39">
      <c r="A39" s="6" t="n"/>
      <c r="B39" s="9">
        <f>IF($A39="","",COUNTIF(Directory!$C$2:$C$201,$A39))</f>
        <v/>
      </c>
      <c r="C39" s="6" t="n"/>
      <c r="D39" s="6" t="n"/>
      <c r="E39" s="6" t="n"/>
      <c r="F39" s="6" t="n"/>
      <c r="G39" s="6" t="n"/>
    </row>
    <row r="40">
      <c r="A40" s="6" t="n"/>
      <c r="B40" s="9">
        <f>IF($A40="","",COUNTIF(Directory!$C$2:$C$201,$A40))</f>
        <v/>
      </c>
      <c r="C40" s="6" t="n"/>
      <c r="D40" s="6" t="n"/>
      <c r="E40" s="6" t="n"/>
      <c r="F40" s="6" t="n"/>
      <c r="G40" s="6" t="n"/>
    </row>
    <row r="41">
      <c r="A41" s="6" t="n"/>
      <c r="B41" s="9">
        <f>IF($A41="","",COUNTIF(Directory!$C$2:$C$201,$A41))</f>
        <v/>
      </c>
      <c r="C41" s="6" t="n"/>
      <c r="D41" s="6" t="n"/>
      <c r="E41" s="6" t="n"/>
      <c r="F41" s="6" t="n"/>
      <c r="G41" s="6" t="n"/>
    </row>
    <row r="42">
      <c r="A42" s="6" t="n"/>
      <c r="B42" s="9">
        <f>IF($A42="","",COUNTIF(Directory!$C$2:$C$201,$A42))</f>
        <v/>
      </c>
      <c r="C42" s="6" t="n"/>
      <c r="D42" s="6" t="n"/>
      <c r="E42" s="6" t="n"/>
      <c r="F42" s="6" t="n"/>
      <c r="G42" s="6" t="n"/>
    </row>
    <row r="43">
      <c r="A43" s="6" t="n"/>
      <c r="B43" s="9">
        <f>IF($A43="","",COUNTIF(Directory!$C$2:$C$201,$A43))</f>
        <v/>
      </c>
      <c r="C43" s="6" t="n"/>
      <c r="D43" s="6" t="n"/>
      <c r="E43" s="6" t="n"/>
      <c r="F43" s="6" t="n"/>
      <c r="G43" s="6" t="n"/>
    </row>
    <row r="44">
      <c r="A44" s="6" t="n"/>
      <c r="B44" s="9">
        <f>IF($A44="","",COUNTIF(Directory!$C$2:$C$201,$A44))</f>
        <v/>
      </c>
      <c r="C44" s="6" t="n"/>
      <c r="D44" s="6" t="n"/>
      <c r="E44" s="6" t="n"/>
      <c r="F44" s="6" t="n"/>
      <c r="G44" s="6" t="n"/>
    </row>
    <row r="45">
      <c r="A45" s="6" t="n"/>
      <c r="B45" s="9">
        <f>IF($A45="","",COUNTIF(Directory!$C$2:$C$201,$A45))</f>
        <v/>
      </c>
      <c r="C45" s="6" t="n"/>
      <c r="D45" s="6" t="n"/>
      <c r="E45" s="6" t="n"/>
      <c r="F45" s="6" t="n"/>
      <c r="G45" s="6" t="n"/>
    </row>
    <row r="46">
      <c r="A46" s="6" t="n"/>
      <c r="B46" s="9">
        <f>IF($A46="","",COUNTIF(Directory!$C$2:$C$201,$A46))</f>
        <v/>
      </c>
      <c r="C46" s="6" t="n"/>
      <c r="D46" s="6" t="n"/>
      <c r="E46" s="6" t="n"/>
      <c r="F46" s="6" t="n"/>
      <c r="G46" s="6" t="n"/>
    </row>
    <row r="47">
      <c r="A47" s="6" t="n"/>
      <c r="B47" s="9">
        <f>IF($A47="","",COUNTIF(Directory!$C$2:$C$201,$A47))</f>
        <v/>
      </c>
      <c r="C47" s="6" t="n"/>
      <c r="D47" s="6" t="n"/>
      <c r="E47" s="6" t="n"/>
      <c r="F47" s="6" t="n"/>
      <c r="G47" s="6" t="n"/>
    </row>
    <row r="48">
      <c r="A48" s="6" t="n"/>
      <c r="B48" s="9">
        <f>IF($A48="","",COUNTIF(Directory!$C$2:$C$201,$A48))</f>
        <v/>
      </c>
      <c r="C48" s="6" t="n"/>
      <c r="D48" s="6" t="n"/>
      <c r="E48" s="6" t="n"/>
      <c r="F48" s="6" t="n"/>
      <c r="G48" s="6" t="n"/>
    </row>
    <row r="49">
      <c r="A49" s="6" t="n"/>
      <c r="B49" s="9">
        <f>IF($A49="","",COUNTIF(Directory!$C$2:$C$201,$A49))</f>
        <v/>
      </c>
      <c r="C49" s="6" t="n"/>
      <c r="D49" s="6" t="n"/>
      <c r="E49" s="6" t="n"/>
      <c r="F49" s="6" t="n"/>
      <c r="G49" s="6" t="n"/>
    </row>
    <row r="50">
      <c r="A50" s="6" t="n"/>
      <c r="B50" s="9">
        <f>IF($A50="","",COUNTIF(Directory!$C$2:$C$201,$A50))</f>
        <v/>
      </c>
      <c r="C50" s="6" t="n"/>
      <c r="D50" s="6" t="n"/>
      <c r="E50" s="6" t="n"/>
      <c r="F50" s="6" t="n"/>
      <c r="G50" s="6" t="n"/>
    </row>
    <row r="51">
      <c r="A51" s="6" t="n"/>
      <c r="B51" s="9">
        <f>IF($A51="","",COUNTIF(Directory!$C$2:$C$201,$A51))</f>
        <v/>
      </c>
      <c r="C51" s="6" t="n"/>
      <c r="D51" s="6" t="n"/>
      <c r="E51" s="6" t="n"/>
      <c r="F51" s="6" t="n"/>
      <c r="G51" s="6" t="n"/>
    </row>
    <row r="52">
      <c r="A52" s="6" t="n"/>
      <c r="B52" s="9">
        <f>IF($A52="","",COUNTIF(Directory!$C$2:$C$201,$A52))</f>
        <v/>
      </c>
      <c r="C52" s="6" t="n"/>
      <c r="D52" s="6" t="n"/>
      <c r="E52" s="6" t="n"/>
      <c r="F52" s="6" t="n"/>
      <c r="G52" s="6" t="n"/>
    </row>
    <row r="53">
      <c r="A53" s="6" t="n"/>
      <c r="B53" s="9">
        <f>IF($A53="","",COUNTIF(Directory!$C$2:$C$201,$A53))</f>
        <v/>
      </c>
      <c r="C53" s="6" t="n"/>
      <c r="D53" s="6" t="n"/>
      <c r="E53" s="6" t="n"/>
      <c r="F53" s="6" t="n"/>
      <c r="G53" s="6" t="n"/>
    </row>
    <row r="54">
      <c r="A54" s="6" t="n"/>
      <c r="B54" s="9">
        <f>IF($A54="","",COUNTIF(Directory!$C$2:$C$201,$A54))</f>
        <v/>
      </c>
      <c r="C54" s="6" t="n"/>
      <c r="D54" s="6" t="n"/>
      <c r="E54" s="6" t="n"/>
      <c r="F54" s="6" t="n"/>
      <c r="G54" s="6" t="n"/>
    </row>
    <row r="55">
      <c r="A55" s="6" t="n"/>
      <c r="B55" s="9">
        <f>IF($A55="","",COUNTIF(Directory!$C$2:$C$201,$A55))</f>
        <v/>
      </c>
      <c r="C55" s="6" t="n"/>
      <c r="D55" s="6" t="n"/>
      <c r="E55" s="6" t="n"/>
      <c r="F55" s="6" t="n"/>
      <c r="G55" s="6" t="n"/>
    </row>
    <row r="56">
      <c r="A56" s="6" t="n"/>
      <c r="B56" s="9">
        <f>IF($A56="","",COUNTIF(Directory!$C$2:$C$201,$A56))</f>
        <v/>
      </c>
      <c r="C56" s="6" t="n"/>
      <c r="D56" s="6" t="n"/>
      <c r="E56" s="6" t="n"/>
      <c r="F56" s="6" t="n"/>
      <c r="G56" s="6" t="n"/>
    </row>
    <row r="57">
      <c r="A57" s="6" t="n"/>
      <c r="B57" s="9">
        <f>IF($A57="","",COUNTIF(Directory!$C$2:$C$201,$A57))</f>
        <v/>
      </c>
      <c r="C57" s="6" t="n"/>
      <c r="D57" s="6" t="n"/>
      <c r="E57" s="6" t="n"/>
      <c r="F57" s="6" t="n"/>
      <c r="G57" s="6" t="n"/>
    </row>
    <row r="58">
      <c r="A58" s="6" t="n"/>
      <c r="B58" s="9">
        <f>IF($A58="","",COUNTIF(Directory!$C$2:$C$201,$A58))</f>
        <v/>
      </c>
      <c r="C58" s="6" t="n"/>
      <c r="D58" s="6" t="n"/>
      <c r="E58" s="6" t="n"/>
      <c r="F58" s="6" t="n"/>
      <c r="G58" s="6" t="n"/>
    </row>
    <row r="59">
      <c r="A59" s="6" t="n"/>
      <c r="B59" s="9">
        <f>IF($A59="","",COUNTIF(Directory!$C$2:$C$201,$A59))</f>
        <v/>
      </c>
      <c r="C59" s="6" t="n"/>
      <c r="D59" s="6" t="n"/>
      <c r="E59" s="6" t="n"/>
      <c r="F59" s="6" t="n"/>
      <c r="G59" s="6" t="n"/>
    </row>
    <row r="60">
      <c r="A60" s="6" t="n"/>
      <c r="B60" s="9">
        <f>IF($A60="","",COUNTIF(Directory!$C$2:$C$201,$A60))</f>
        <v/>
      </c>
      <c r="C60" s="6" t="n"/>
      <c r="D60" s="6" t="n"/>
      <c r="E60" s="6" t="n"/>
      <c r="F60" s="6" t="n"/>
      <c r="G60" s="6" t="n"/>
    </row>
    <row r="61">
      <c r="A61" s="6" t="n"/>
      <c r="B61" s="9">
        <f>IF($A61="","",COUNTIF(Directory!$C$2:$C$201,$A61))</f>
        <v/>
      </c>
      <c r="C61" s="6" t="n"/>
      <c r="D61" s="6" t="n"/>
      <c r="E61" s="6" t="n"/>
      <c r="F61" s="6" t="n"/>
      <c r="G61" s="6" t="n"/>
    </row>
  </sheetData>
  <conditionalFormatting sqref="A2:G61">
    <cfRule type="expression" priority="1" dxfId="2">
      <formula>AND($A2&lt;&gt;"",$B2=0)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C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4" customWidth="1" min="3" max="3"/>
  </cols>
  <sheetData>
    <row r="2">
      <c r="B2" s="10" t="inlineStr">
        <is>
          <t>Directory Summary</t>
        </is>
      </c>
    </row>
    <row r="3">
      <c r="B3" s="11" t="inlineStr">
        <is>
          <t>Everything here counts the Directory tab. Nothing to maintain.</t>
        </is>
      </c>
    </row>
    <row r="5">
      <c r="B5" s="6" t="inlineStr">
        <is>
          <t>People in the directory</t>
        </is>
      </c>
      <c r="C5" s="9">
        <f>COUNTA(Directory!$A$2:$A$201)</f>
        <v/>
      </c>
    </row>
    <row r="6">
      <c r="B6" s="6" t="inlineStr">
        <is>
          <t>Member</t>
        </is>
      </c>
      <c r="C6" s="9">
        <f>COUNTIF(Directory!$D$2:$D$201,"Member")</f>
        <v/>
      </c>
    </row>
    <row r="7">
      <c r="B7" s="6" t="inlineStr">
        <is>
          <t>Regular Attender</t>
        </is>
      </c>
      <c r="C7" s="9">
        <f>COUNTIF(Directory!$D$2:$D$201,"Regular Attender")</f>
        <v/>
      </c>
    </row>
    <row r="8">
      <c r="B8" s="6" t="inlineStr">
        <is>
          <t>Visitor</t>
        </is>
      </c>
      <c r="C8" s="9">
        <f>COUNTIF(Directory!$D$2:$D$201,"Visitor")</f>
        <v/>
      </c>
    </row>
    <row r="9">
      <c r="B9" s="6" t="inlineStr">
        <is>
          <t>Inactive</t>
        </is>
      </c>
      <c r="C9" s="9">
        <f>COUNTIF(Directory!$D$2:$D$201,"Inactive")</f>
        <v/>
      </c>
    </row>
    <row r="10">
      <c r="B10" s="6" t="inlineStr">
        <is>
          <t>Households</t>
        </is>
      </c>
      <c r="C10" s="9">
        <f>COUNTA(Households!$A$2:$A$61)</f>
        <v/>
      </c>
    </row>
    <row r="11">
      <c r="B11" s="6" t="inlineStr">
        <is>
          <t>Birthdays this month</t>
        </is>
      </c>
      <c r="C11" s="9">
        <f>SUMPRODUCT((Directory!$K$2:$K$201&lt;&gt;"")*(TEXT(Directory!$K$2:$K$201,"mmm")=TEXT(TODAY(),"mmm")))</f>
        <v/>
      </c>
    </row>
    <row r="12">
      <c r="B12" s="6" t="inlineStr">
        <is>
          <t>Missing an email address</t>
        </is>
      </c>
      <c r="C12" s="9">
        <f>SUMPRODUCT((Directory!$A$2:$A$201&lt;&gt;"")*(Directory!$E$2:$E$201=""))</f>
        <v/>
      </c>
    </row>
    <row r="13">
      <c r="B13" s="6" t="inlineStr">
        <is>
          <t>Missing a birthday</t>
        </is>
      </c>
      <c r="C13" s="9">
        <f>SUMPRODUCT((Directory!$A$2:$A$201&lt;&gt;"")*(Directory!$K$2:$K$201=""))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2026-09-10T14:36:11Z</dcterms:created>
  <dcterms:modified xmlns:dcterms="http://purl.org/dc/terms/" xmlns:xsi="http://www.w3.org/2001/XMLSchema-instance" xsi:type="dcterms:W3CDTF">2026-09-10T14:36:11Z</dcterms:modified>
</cp:coreProperties>
</file>